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hilippe\Documents\iut-brest\"/>
    </mc:Choice>
  </mc:AlternateContent>
  <bookViews>
    <workbookView xWindow="0" yWindow="0" windowWidth="23040" windowHeight="9060"/>
  </bookViews>
  <sheets>
    <sheet name="Liste-etudiant-GEA2" sheetId="1" r:id="rId1"/>
    <sheet name="Notes" sheetId="2" r:id="rId2"/>
  </sheets>
  <definedNames>
    <definedName name="_xlnm._FilterDatabase" localSheetId="0" hidden="1">'Liste-etudiant-GEA2'!$A$1:$G$1</definedName>
  </definedNames>
  <calcPr calcId="171027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  <c r="D2" i="1"/>
  <c r="C2" i="1"/>
  <c r="B2" i="1"/>
</calcChain>
</file>

<file path=xl/sharedStrings.xml><?xml version="1.0" encoding="utf-8"?>
<sst xmlns="http://schemas.openxmlformats.org/spreadsheetml/2006/main" count="559" uniqueCount="295">
  <si>
    <t>Équipe</t>
  </si>
  <si>
    <t>Univ.</t>
  </si>
  <si>
    <t>Jeu.</t>
  </si>
  <si>
    <t>Ent..</t>
  </si>
  <si>
    <t>Nom</t>
  </si>
  <si>
    <t>Prénom</t>
  </si>
  <si>
    <t>Groupe</t>
  </si>
  <si>
    <t>B24</t>
  </si>
  <si>
    <t>abgrall</t>
  </si>
  <si>
    <t>tristan</t>
  </si>
  <si>
    <t>GMO2</t>
  </si>
  <si>
    <t>B12</t>
  </si>
  <si>
    <t>AN</t>
  </si>
  <si>
    <t>Yao</t>
  </si>
  <si>
    <t>GCF2</t>
  </si>
  <si>
    <t>-</t>
  </si>
  <si>
    <t>A11</t>
  </si>
  <si>
    <t>Arzel</t>
  </si>
  <si>
    <t>Yannis</t>
  </si>
  <si>
    <t>B13</t>
  </si>
  <si>
    <t>Batany</t>
  </si>
  <si>
    <t>Lauriane</t>
  </si>
  <si>
    <t>GCF1</t>
  </si>
  <si>
    <t>Bidault</t>
  </si>
  <si>
    <t>Léa</t>
  </si>
  <si>
    <t>GMO1</t>
  </si>
  <si>
    <t>A12</t>
  </si>
  <si>
    <t>Billon</t>
  </si>
  <si>
    <t>Léopold</t>
  </si>
  <si>
    <t>GMO3</t>
  </si>
  <si>
    <t>Bloch</t>
  </si>
  <si>
    <t>Valentin</t>
  </si>
  <si>
    <t>A14</t>
  </si>
  <si>
    <t>BODOLEC</t>
  </si>
  <si>
    <t>Ludovic</t>
  </si>
  <si>
    <t>A15</t>
  </si>
  <si>
    <t>BONEL</t>
  </si>
  <si>
    <t>Quentin</t>
  </si>
  <si>
    <t>B22</t>
  </si>
  <si>
    <t>Bramoullé</t>
  </si>
  <si>
    <t>Mélissa</t>
  </si>
  <si>
    <t>B11</t>
  </si>
  <si>
    <t>Brochot</t>
  </si>
  <si>
    <t>Julie</t>
  </si>
  <si>
    <t>A23</t>
  </si>
  <si>
    <t>Brossier</t>
  </si>
  <si>
    <t>Henri</t>
  </si>
  <si>
    <t>B15</t>
  </si>
  <si>
    <t>Brou-kablan</t>
  </si>
  <si>
    <t>Meghane</t>
  </si>
  <si>
    <t>Cabon</t>
  </si>
  <si>
    <t>Sohel</t>
  </si>
  <si>
    <t>B14</t>
  </si>
  <si>
    <t>CARLO</t>
  </si>
  <si>
    <t>Joris</t>
  </si>
  <si>
    <t>Caroff Kerneis</t>
  </si>
  <si>
    <t>hannah</t>
  </si>
  <si>
    <t>B21</t>
  </si>
  <si>
    <t>Cellerier</t>
  </si>
  <si>
    <t>Flore</t>
  </si>
  <si>
    <t>Chonavel</t>
  </si>
  <si>
    <t>Colette</t>
  </si>
  <si>
    <t>Coail</t>
  </si>
  <si>
    <t>Helouri</t>
  </si>
  <si>
    <t>COEUR</t>
  </si>
  <si>
    <t>Laëtitia</t>
  </si>
  <si>
    <t>B31</t>
  </si>
  <si>
    <t>Colas</t>
  </si>
  <si>
    <t>Elise</t>
  </si>
  <si>
    <t>A13</t>
  </si>
  <si>
    <t>Colire</t>
  </si>
  <si>
    <t>Célio</t>
  </si>
  <si>
    <t>Corre</t>
  </si>
  <si>
    <t>Camille</t>
  </si>
  <si>
    <t>Corvez</t>
  </si>
  <si>
    <t>Clément</t>
  </si>
  <si>
    <t>Daré</t>
  </si>
  <si>
    <t>Guillaume</t>
  </si>
  <si>
    <t>B25</t>
  </si>
  <si>
    <t>Dasse</t>
  </si>
  <si>
    <t>De France</t>
  </si>
  <si>
    <t>Anna</t>
  </si>
  <si>
    <t>Déniel</t>
  </si>
  <si>
    <t>Deroff</t>
  </si>
  <si>
    <t>Juliane</t>
  </si>
  <si>
    <t>Diallo</t>
  </si>
  <si>
    <t>Amadou</t>
  </si>
  <si>
    <t>Douais</t>
  </si>
  <si>
    <t>Marie</t>
  </si>
  <si>
    <t>Doucet</t>
  </si>
  <si>
    <t>douillard</t>
  </si>
  <si>
    <t>rose</t>
  </si>
  <si>
    <t>Dumazi</t>
  </si>
  <si>
    <t>Manon</t>
  </si>
  <si>
    <t>Dupuis</t>
  </si>
  <si>
    <t>Olivia</t>
  </si>
  <si>
    <t>Evanno</t>
  </si>
  <si>
    <t>Carole</t>
  </si>
  <si>
    <t>B32</t>
  </si>
  <si>
    <t>fagon</t>
  </si>
  <si>
    <t>laurine</t>
  </si>
  <si>
    <t>Fichou</t>
  </si>
  <si>
    <t>Armelle</t>
  </si>
  <si>
    <t>Fitamant</t>
  </si>
  <si>
    <t>Alan</t>
  </si>
  <si>
    <t>Fraval</t>
  </si>
  <si>
    <t>Thibault</t>
  </si>
  <si>
    <t>A34</t>
  </si>
  <si>
    <t>Furet</t>
  </si>
  <si>
    <t>Ombeline</t>
  </si>
  <si>
    <t>Gourvenec</t>
  </si>
  <si>
    <t>Nathan</t>
  </si>
  <si>
    <t>Grall</t>
  </si>
  <si>
    <t>Charlotte</t>
  </si>
  <si>
    <t>Grard</t>
  </si>
  <si>
    <t>Léo-Paul</t>
  </si>
  <si>
    <t>Guillou</t>
  </si>
  <si>
    <t>Enora</t>
  </si>
  <si>
    <t>Hélary</t>
  </si>
  <si>
    <t>A22</t>
  </si>
  <si>
    <t>Helary</t>
  </si>
  <si>
    <t>Pierre</t>
  </si>
  <si>
    <t>HERRY</t>
  </si>
  <si>
    <t>Matthieu</t>
  </si>
  <si>
    <t>Herve</t>
  </si>
  <si>
    <t>Hugo</t>
  </si>
  <si>
    <t>B23</t>
  </si>
  <si>
    <t>Hué</t>
  </si>
  <si>
    <t>Fantine</t>
  </si>
  <si>
    <t>A24</t>
  </si>
  <si>
    <t>Jacquet</t>
  </si>
  <si>
    <t>Séverine</t>
  </si>
  <si>
    <t>JULLIEN-LOMBRAGE</t>
  </si>
  <si>
    <t>Vincent</t>
  </si>
  <si>
    <t>KERGOAT</t>
  </si>
  <si>
    <t>A25</t>
  </si>
  <si>
    <t>Kerjean</t>
  </si>
  <si>
    <t>Thibaut</t>
  </si>
  <si>
    <t>L'hostis</t>
  </si>
  <si>
    <t>Christopher</t>
  </si>
  <si>
    <t>Laurendeau</t>
  </si>
  <si>
    <t>Amaury</t>
  </si>
  <si>
    <t>LE BARS</t>
  </si>
  <si>
    <t>Sarah</t>
  </si>
  <si>
    <t>A21</t>
  </si>
  <si>
    <t>Le Du</t>
  </si>
  <si>
    <t>Jean</t>
  </si>
  <si>
    <t>A31</t>
  </si>
  <si>
    <t>Le Gac</t>
  </si>
  <si>
    <t>Alizee</t>
  </si>
  <si>
    <t>Le Gad</t>
  </si>
  <si>
    <t>LE GLEAU</t>
  </si>
  <si>
    <t>Tiffany</t>
  </si>
  <si>
    <t>Le Guen</t>
  </si>
  <si>
    <t>Heloise</t>
  </si>
  <si>
    <t>Le Han</t>
  </si>
  <si>
    <t>Le Manach</t>
  </si>
  <si>
    <t>Florian</t>
  </si>
  <si>
    <t>LE MORLEC</t>
  </si>
  <si>
    <t>A32</t>
  </si>
  <si>
    <t>Le Nan</t>
  </si>
  <si>
    <t>Yoann</t>
  </si>
  <si>
    <t>Le Prigent</t>
  </si>
  <si>
    <t>Gabin</t>
  </si>
  <si>
    <t>Le Roux</t>
  </si>
  <si>
    <t>Emma</t>
  </si>
  <si>
    <t>LE SANN</t>
  </si>
  <si>
    <t>Loula</t>
  </si>
  <si>
    <t>LEITE</t>
  </si>
  <si>
    <t>Marie-Lucille</t>
  </si>
  <si>
    <t>Léon</t>
  </si>
  <si>
    <t>Romain</t>
  </si>
  <si>
    <t>Leroy</t>
  </si>
  <si>
    <t>Guilhem</t>
  </si>
  <si>
    <t>Levillain</t>
  </si>
  <si>
    <t>Adélaïde</t>
  </si>
  <si>
    <t>Marc</t>
  </si>
  <si>
    <t>Félix</t>
  </si>
  <si>
    <t>Menez</t>
  </si>
  <si>
    <t>MENGUY</t>
  </si>
  <si>
    <t>Anne-Laure</t>
  </si>
  <si>
    <t>Merabet</t>
  </si>
  <si>
    <t>Pauline</t>
  </si>
  <si>
    <t>MESGUEN</t>
  </si>
  <si>
    <t>Antoine</t>
  </si>
  <si>
    <t>Michel</t>
  </si>
  <si>
    <t>Millour</t>
  </si>
  <si>
    <t>Moallic</t>
  </si>
  <si>
    <t>Sandra</t>
  </si>
  <si>
    <t>Mulot</t>
  </si>
  <si>
    <t>Eliott</t>
  </si>
  <si>
    <t>Naja</t>
  </si>
  <si>
    <t>Anne-Aëlle</t>
  </si>
  <si>
    <t>Nedelec</t>
  </si>
  <si>
    <t>B34</t>
  </si>
  <si>
    <t>NIVAIGNE</t>
  </si>
  <si>
    <t>Erell</t>
  </si>
  <si>
    <t>Paugam</t>
  </si>
  <si>
    <t>Clémence</t>
  </si>
  <si>
    <t>B33</t>
  </si>
  <si>
    <t>Penven</t>
  </si>
  <si>
    <t>A35</t>
  </si>
  <si>
    <t>Peran</t>
  </si>
  <si>
    <t>Perez Rios</t>
  </si>
  <si>
    <t>Flavia</t>
  </si>
  <si>
    <t>Péron</t>
  </si>
  <si>
    <t>Peron</t>
  </si>
  <si>
    <t>Pierre-Alexis</t>
  </si>
  <si>
    <t>B35</t>
  </si>
  <si>
    <t>Perrot</t>
  </si>
  <si>
    <t>Petit</t>
  </si>
  <si>
    <t>Lisa</t>
  </si>
  <si>
    <t>Peuziat</t>
  </si>
  <si>
    <t>Philippe</t>
  </si>
  <si>
    <t>Morgane</t>
  </si>
  <si>
    <t>Picard</t>
  </si>
  <si>
    <t>Podeur</t>
  </si>
  <si>
    <t>Alison</t>
  </si>
  <si>
    <t>A33</t>
  </si>
  <si>
    <t>Poupon</t>
  </si>
  <si>
    <t>Mathilde</t>
  </si>
  <si>
    <t>Pradic</t>
  </si>
  <si>
    <t>Marine</t>
  </si>
  <si>
    <t>Préault</t>
  </si>
  <si>
    <t>Prigent</t>
  </si>
  <si>
    <t>Loren</t>
  </si>
  <si>
    <t>Provost</t>
  </si>
  <si>
    <t>Amelie</t>
  </si>
  <si>
    <t>Quéméneur</t>
  </si>
  <si>
    <t>Nolwenn</t>
  </si>
  <si>
    <t>Quinquis</t>
  </si>
  <si>
    <t>Raguenes</t>
  </si>
  <si>
    <t>Chloé</t>
  </si>
  <si>
    <t>Rannou</t>
  </si>
  <si>
    <t>Rio</t>
  </si>
  <si>
    <t>Stéphane</t>
  </si>
  <si>
    <t>Rodrigues</t>
  </si>
  <si>
    <t>Rolland</t>
  </si>
  <si>
    <t>Tanguy</t>
  </si>
  <si>
    <t>Romagné</t>
  </si>
  <si>
    <t>Laëticia</t>
  </si>
  <si>
    <t>ROMERO</t>
  </si>
  <si>
    <t>Nicolas</t>
  </si>
  <si>
    <t>Roué</t>
  </si>
  <si>
    <t>Maxime</t>
  </si>
  <si>
    <t>ROUMEUR</t>
  </si>
  <si>
    <t>Lena</t>
  </si>
  <si>
    <t>Salaun</t>
  </si>
  <si>
    <t>Segalen</t>
  </si>
  <si>
    <t>Selftsick</t>
  </si>
  <si>
    <t>Marylin</t>
  </si>
  <si>
    <t>Sénant</t>
  </si>
  <si>
    <t>Stum</t>
  </si>
  <si>
    <t>Caroline</t>
  </si>
  <si>
    <t>Taverney</t>
  </si>
  <si>
    <t>Ulvoas</t>
  </si>
  <si>
    <t>Varlet Biancalana</t>
  </si>
  <si>
    <t>Paul</t>
  </si>
  <si>
    <t>Yvin</t>
  </si>
  <si>
    <t>Jean-Baptiste</t>
  </si>
  <si>
    <t>Zongo</t>
  </si>
  <si>
    <t>Léo</t>
  </si>
  <si>
    <t>Equipe</t>
  </si>
  <si>
    <t>Pitch</t>
  </si>
  <si>
    <t>Oral</t>
  </si>
  <si>
    <t>Note_jeu</t>
  </si>
  <si>
    <t>Note</t>
  </si>
  <si>
    <t>L'atelier des grands talents</t>
  </si>
  <si>
    <t>L'école de s saveurs</t>
  </si>
  <si>
    <t>Au rest' a Chou</t>
  </si>
  <si>
    <t>L'atelier des Gourmets</t>
  </si>
  <si>
    <t>Le chef du menu</t>
  </si>
  <si>
    <t>Comme un chef</t>
  </si>
  <si>
    <t>Mise en bouche</t>
  </si>
  <si>
    <t>?</t>
  </si>
  <si>
    <t>Coke &amp; Learn</t>
  </si>
  <si>
    <t>L'atelier de la toque</t>
  </si>
  <si>
    <t>La cuisine de Philippe</t>
  </si>
  <si>
    <t>De bouche à oreille</t>
  </si>
  <si>
    <t>A l'atelier des chefs</t>
  </si>
  <si>
    <t>Le ruban des Chefs</t>
  </si>
  <si>
    <t>Blazata</t>
  </si>
  <si>
    <t>La fresque des sens</t>
  </si>
  <si>
    <t>Cook &amp; Eat</t>
  </si>
  <si>
    <t>Le labo des saveurs</t>
  </si>
  <si>
    <t>Bruit de cuisine</t>
  </si>
  <si>
    <t>L'atelier alleno</t>
  </si>
  <si>
    <t>Avec ou sans Toque</t>
  </si>
  <si>
    <t>Learn'eat</t>
  </si>
  <si>
    <t>Le pressoir bordelais</t>
  </si>
  <si>
    <t>L'atelier de Marc</t>
  </si>
  <si>
    <t>Autour de la table</t>
  </si>
  <si>
    <t>Toque chef</t>
  </si>
  <si>
    <t>L'atelier culinaire</t>
  </si>
  <si>
    <t>Ambroisie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</si>
</sst>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 applyFill="1" applyAlignment="1">
      <alignment horizontal="left" vertical="top"/>
    </xf>
    <xf numFmtId="0" fontId="0" fillId="0" borderId="0" xfId="0" applyFill="1"/>
    <xf numFmtId="0" fontId="0" fillId="0" borderId="0" xfId="0" applyFill="1" applyAlignment="1">
      <alignment horizontal="left" vertical="top"/>
    </xf>
    <xf numFmtId="0" fontId="3" fillId="0" borderId="0" xfId="0" applyFont="1"/>
  </cellXfs>
  <cellStyles count="1">
    <cellStyle name="Normal" xfId="0" builtinId="0"/>
  </cellStyles>
  <dxfs count="11">
    <dxf>
      <font>
        <b/>
      </font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Etudiants" displayName="Etudiants" ref="A1:H125" totalsRowShown="0" headerRowDxfId="10" dataDxfId="9">
  <autoFilter ref="A1:H125">
    <filterColumn colId="6">
      <filters>
        <filter val="GCF1"/>
        <filter val="GCF2"/>
      </filters>
    </filterColumn>
  </autoFilter>
  <tableColumns count="8">
    <tableColumn id="1" name="Équipe" dataDxfId="8"/>
    <tableColumn id="2" name="Univ." dataDxfId="7">
      <calculatedColumnFormula>MID(A2,1,1)</calculatedColumnFormula>
    </tableColumn>
    <tableColumn id="3" name="Jeu." dataDxfId="6">
      <calculatedColumnFormula>MID(A2,2,1)</calculatedColumnFormula>
    </tableColumn>
    <tableColumn id="4" name="Ent.." dataDxfId="5">
      <calculatedColumnFormula>MID(A2,3,1)</calculatedColumnFormula>
    </tableColumn>
    <tableColumn id="5" name="Nom" dataDxfId="4"/>
    <tableColumn id="6" name="Prénom" dataDxfId="3"/>
    <tableColumn id="7" name="Groupe" dataDxfId="2"/>
    <tableColumn id="8" name="Note" dataDxfId="1">
      <calculatedColumnFormula>IFERROR(VLOOKUP(Etudiants[[#This Row],[Équipe]],Notes[],6,0),"")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Notes" displayName="Notes" ref="A1:F31" totalsRowShown="0">
  <autoFilter ref="A1:F31"/>
  <tableColumns count="6">
    <tableColumn id="1" name="Equipe"/>
    <tableColumn id="2" name="Nom"/>
    <tableColumn id="3" name="Pitch"/>
    <tableColumn id="4" name="Oral"/>
    <tableColumn id="5" name="Note_jeu"/>
    <tableColumn id="6" name="No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showGridLines="0" tabSelected="1" workbookViewId="0">
      <pane xSplit="3" ySplit="1" topLeftCell="D2" activePane="bottomRight" state="frozen"/>
      <selection pane="topRight"/>
      <selection pane="bottomLeft"/>
      <selection pane="bottomRight" activeCell="H48" sqref="H48"/>
    </sheetView>
  </sheetViews>
  <sheetFormatPr baseColWidth="10" defaultColWidth="8.88671875" defaultRowHeight="14.4" x14ac:dyDescent="0.3"/>
  <cols>
    <col min="1" max="1" width="8.33203125" style="3" customWidth="1"/>
    <col min="2" max="2" width="7.109375" style="3" customWidth="1"/>
    <col min="3" max="3" width="6.109375" style="3" customWidth="1"/>
    <col min="4" max="4" width="7" style="3" bestFit="1" customWidth="1"/>
    <col min="5" max="5" width="21.109375" style="3" bestFit="1" customWidth="1"/>
    <col min="6" max="6" width="16.44140625" style="3" bestFit="1" customWidth="1"/>
    <col min="7" max="7" width="8.88671875" style="3" customWidth="1"/>
    <col min="8" max="16384" width="8.88671875" style="3"/>
  </cols>
  <sheetData>
    <row r="1" spans="1:8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266</v>
      </c>
    </row>
    <row r="2" spans="1:8" hidden="1" x14ac:dyDescent="0.3">
      <c r="A2" s="4" t="s">
        <v>7</v>
      </c>
      <c r="B2" s="4" t="str">
        <f t="shared" ref="B2:B33" si="0">MID(A2,1,1)</f>
        <v>B</v>
      </c>
      <c r="C2" s="4" t="str">
        <f t="shared" ref="C2:C33" si="1">MID(A2,2,1)</f>
        <v>2</v>
      </c>
      <c r="D2" s="4" t="str">
        <f t="shared" ref="D2:D33" si="2">MID(A2,3,1)</f>
        <v>4</v>
      </c>
      <c r="E2" s="4" t="s">
        <v>8</v>
      </c>
      <c r="F2" s="4" t="s">
        <v>9</v>
      </c>
      <c r="G2" s="4" t="s">
        <v>10</v>
      </c>
      <c r="H2" s="3">
        <f>IFERROR(VLOOKUP(Etudiants[[#This Row],[Équipe]],Notes[],6,0),"")</f>
        <v>14.25</v>
      </c>
    </row>
    <row r="3" spans="1:8" x14ac:dyDescent="0.3">
      <c r="A3" s="4" t="s">
        <v>11</v>
      </c>
      <c r="B3" s="4" t="str">
        <f t="shared" si="0"/>
        <v>B</v>
      </c>
      <c r="C3" s="4" t="str">
        <f t="shared" si="1"/>
        <v>1</v>
      </c>
      <c r="D3" s="4" t="str">
        <f t="shared" si="2"/>
        <v>2</v>
      </c>
      <c r="E3" s="4" t="s">
        <v>12</v>
      </c>
      <c r="F3" s="4" t="s">
        <v>13</v>
      </c>
      <c r="G3" s="4" t="s">
        <v>14</v>
      </c>
      <c r="H3" s="3">
        <f>IFERROR(VLOOKUP(Etudiants[[#This Row],[Équipe]],Notes[],6,0),"")</f>
        <v>13</v>
      </c>
    </row>
    <row r="4" spans="1:8" x14ac:dyDescent="0.3">
      <c r="A4" s="4" t="s">
        <v>16</v>
      </c>
      <c r="B4" s="4" t="str">
        <f t="shared" si="0"/>
        <v>A</v>
      </c>
      <c r="C4" s="4" t="str">
        <f t="shared" si="1"/>
        <v>1</v>
      </c>
      <c r="D4" s="4" t="str">
        <f t="shared" si="2"/>
        <v>1</v>
      </c>
      <c r="E4" s="4" t="s">
        <v>17</v>
      </c>
      <c r="F4" s="4" t="s">
        <v>18</v>
      </c>
      <c r="G4" s="4" t="s">
        <v>14</v>
      </c>
      <c r="H4" s="3">
        <f>IFERROR(VLOOKUP(Etudiants[[#This Row],[Équipe]],Notes[],6,0),"")</f>
        <v>12.75</v>
      </c>
    </row>
    <row r="5" spans="1:8" x14ac:dyDescent="0.3">
      <c r="A5" s="4" t="s">
        <v>19</v>
      </c>
      <c r="B5" s="4" t="str">
        <f t="shared" si="0"/>
        <v>B</v>
      </c>
      <c r="C5" s="4" t="str">
        <f t="shared" si="1"/>
        <v>1</v>
      </c>
      <c r="D5" s="4" t="str">
        <f t="shared" si="2"/>
        <v>3</v>
      </c>
      <c r="E5" s="4" t="s">
        <v>20</v>
      </c>
      <c r="F5" s="4" t="s">
        <v>21</v>
      </c>
      <c r="G5" s="4" t="s">
        <v>22</v>
      </c>
      <c r="H5" s="3">
        <f>IFERROR(VLOOKUP(Etudiants[[#This Row],[Équipe]],Notes[],6,0),"")</f>
        <v>12</v>
      </c>
    </row>
    <row r="6" spans="1:8" hidden="1" x14ac:dyDescent="0.3">
      <c r="A6" s="4" t="s">
        <v>19</v>
      </c>
      <c r="B6" s="4" t="str">
        <f t="shared" si="0"/>
        <v>B</v>
      </c>
      <c r="C6" s="4" t="str">
        <f t="shared" si="1"/>
        <v>1</v>
      </c>
      <c r="D6" s="4" t="str">
        <f t="shared" si="2"/>
        <v>3</v>
      </c>
      <c r="E6" s="4" t="s">
        <v>23</v>
      </c>
      <c r="F6" s="4" t="s">
        <v>24</v>
      </c>
      <c r="G6" s="4" t="s">
        <v>25</v>
      </c>
      <c r="H6" s="3">
        <f>IFERROR(VLOOKUP(Etudiants[[#This Row],[Équipe]],Notes[],6,0),"")</f>
        <v>12</v>
      </c>
    </row>
    <row r="7" spans="1:8" hidden="1" x14ac:dyDescent="0.3">
      <c r="A7" s="4" t="s">
        <v>26</v>
      </c>
      <c r="B7" s="4" t="str">
        <f t="shared" si="0"/>
        <v>A</v>
      </c>
      <c r="C7" s="4" t="str">
        <f t="shared" si="1"/>
        <v>1</v>
      </c>
      <c r="D7" s="4" t="str">
        <f t="shared" si="2"/>
        <v>2</v>
      </c>
      <c r="E7" s="4" t="s">
        <v>27</v>
      </c>
      <c r="F7" s="4" t="s">
        <v>28</v>
      </c>
      <c r="G7" s="4" t="s">
        <v>29</v>
      </c>
      <c r="H7" s="3">
        <f>IFERROR(VLOOKUP(Etudiants[[#This Row],[Équipe]],Notes[],6,0),"")</f>
        <v>15.25</v>
      </c>
    </row>
    <row r="8" spans="1:8" hidden="1" x14ac:dyDescent="0.3">
      <c r="A8" s="4" t="s">
        <v>26</v>
      </c>
      <c r="B8" s="4" t="str">
        <f t="shared" si="0"/>
        <v>A</v>
      </c>
      <c r="C8" s="4" t="str">
        <f t="shared" si="1"/>
        <v>1</v>
      </c>
      <c r="D8" s="4" t="str">
        <f t="shared" si="2"/>
        <v>2</v>
      </c>
      <c r="E8" s="4" t="s">
        <v>30</v>
      </c>
      <c r="F8" s="4" t="s">
        <v>31</v>
      </c>
      <c r="G8" s="4" t="s">
        <v>25</v>
      </c>
      <c r="H8" s="3">
        <f>IFERROR(VLOOKUP(Etudiants[[#This Row],[Équipe]],Notes[],6,0),"")</f>
        <v>15.25</v>
      </c>
    </row>
    <row r="9" spans="1:8" x14ac:dyDescent="0.3">
      <c r="A9" s="4" t="s">
        <v>32</v>
      </c>
      <c r="B9" s="4" t="str">
        <f t="shared" si="0"/>
        <v>A</v>
      </c>
      <c r="C9" s="4" t="str">
        <f t="shared" si="1"/>
        <v>1</v>
      </c>
      <c r="D9" s="4" t="str">
        <f t="shared" si="2"/>
        <v>4</v>
      </c>
      <c r="E9" s="4" t="s">
        <v>33</v>
      </c>
      <c r="F9" s="4" t="s">
        <v>34</v>
      </c>
      <c r="G9" s="4" t="s">
        <v>22</v>
      </c>
      <c r="H9" s="3">
        <f>IFERROR(VLOOKUP(Etudiants[[#This Row],[Équipe]],Notes[],6,0),"")</f>
        <v>16.25</v>
      </c>
    </row>
    <row r="10" spans="1:8" x14ac:dyDescent="0.3">
      <c r="A10" s="4" t="s">
        <v>35</v>
      </c>
      <c r="B10" s="4" t="str">
        <f t="shared" si="0"/>
        <v>A</v>
      </c>
      <c r="C10" s="4" t="str">
        <f t="shared" si="1"/>
        <v>1</v>
      </c>
      <c r="D10" s="4" t="str">
        <f t="shared" si="2"/>
        <v>5</v>
      </c>
      <c r="E10" s="4" t="s">
        <v>36</v>
      </c>
      <c r="F10" s="4" t="s">
        <v>37</v>
      </c>
      <c r="G10" s="4" t="s">
        <v>22</v>
      </c>
      <c r="H10" s="3">
        <f>IFERROR(VLOOKUP(Etudiants[[#This Row],[Équipe]],Notes[],6,0),"")</f>
        <v>11.5</v>
      </c>
    </row>
    <row r="11" spans="1:8" hidden="1" x14ac:dyDescent="0.3">
      <c r="A11" s="4" t="s">
        <v>38</v>
      </c>
      <c r="B11" s="4" t="str">
        <f t="shared" si="0"/>
        <v>B</v>
      </c>
      <c r="C11" s="4" t="str">
        <f t="shared" si="1"/>
        <v>2</v>
      </c>
      <c r="D11" s="4" t="str">
        <f t="shared" si="2"/>
        <v>2</v>
      </c>
      <c r="E11" s="4" t="s">
        <v>39</v>
      </c>
      <c r="F11" s="4" t="s">
        <v>40</v>
      </c>
      <c r="G11" s="4" t="s">
        <v>29</v>
      </c>
      <c r="H11" s="3">
        <f>IFERROR(VLOOKUP(Etudiants[[#This Row],[Équipe]],Notes[],6,0),"")</f>
        <v>12.25</v>
      </c>
    </row>
    <row r="12" spans="1:8" x14ac:dyDescent="0.3">
      <c r="A12" s="4" t="s">
        <v>41</v>
      </c>
      <c r="B12" s="4" t="str">
        <f t="shared" si="0"/>
        <v>B</v>
      </c>
      <c r="C12" s="4" t="str">
        <f t="shared" si="1"/>
        <v>1</v>
      </c>
      <c r="D12" s="4" t="str">
        <f t="shared" si="2"/>
        <v>1</v>
      </c>
      <c r="E12" s="4" t="s">
        <v>42</v>
      </c>
      <c r="F12" s="4" t="s">
        <v>43</v>
      </c>
      <c r="G12" s="4" t="s">
        <v>22</v>
      </c>
      <c r="H12" s="3">
        <f>IFERROR(VLOOKUP(Etudiants[[#This Row],[Équipe]],Notes[],6,0),"")</f>
        <v>14.25</v>
      </c>
    </row>
    <row r="13" spans="1:8" x14ac:dyDescent="0.3">
      <c r="A13" s="4" t="s">
        <v>44</v>
      </c>
      <c r="B13" s="4" t="str">
        <f t="shared" si="0"/>
        <v>A</v>
      </c>
      <c r="C13" s="4" t="str">
        <f t="shared" si="1"/>
        <v>2</v>
      </c>
      <c r="D13" s="4" t="str">
        <f t="shared" si="2"/>
        <v>3</v>
      </c>
      <c r="E13" s="4" t="s">
        <v>45</v>
      </c>
      <c r="F13" s="4" t="s">
        <v>46</v>
      </c>
      <c r="G13" s="4" t="s">
        <v>14</v>
      </c>
      <c r="H13" s="3">
        <f>IFERROR(VLOOKUP(Etudiants[[#This Row],[Équipe]],Notes[],6,0),"")</f>
        <v>15</v>
      </c>
    </row>
    <row r="14" spans="1:8" x14ac:dyDescent="0.3">
      <c r="A14" s="4" t="s">
        <v>47</v>
      </c>
      <c r="B14" s="4" t="str">
        <f t="shared" si="0"/>
        <v>B</v>
      </c>
      <c r="C14" s="4" t="str">
        <f t="shared" si="1"/>
        <v>1</v>
      </c>
      <c r="D14" s="4" t="str">
        <f t="shared" si="2"/>
        <v>5</v>
      </c>
      <c r="E14" s="4" t="s">
        <v>48</v>
      </c>
      <c r="F14" s="4" t="s">
        <v>49</v>
      </c>
      <c r="G14" s="4" t="s">
        <v>22</v>
      </c>
      <c r="H14" s="3">
        <f>IFERROR(VLOOKUP(Etudiants[[#This Row],[Équipe]],Notes[],6,0),"")</f>
        <v>16.5</v>
      </c>
    </row>
    <row r="15" spans="1:8" hidden="1" x14ac:dyDescent="0.3">
      <c r="A15" s="4" t="s">
        <v>19</v>
      </c>
      <c r="B15" s="4" t="str">
        <f t="shared" si="0"/>
        <v>B</v>
      </c>
      <c r="C15" s="4" t="str">
        <f t="shared" si="1"/>
        <v>1</v>
      </c>
      <c r="D15" s="4" t="str">
        <f t="shared" si="2"/>
        <v>3</v>
      </c>
      <c r="E15" s="4" t="s">
        <v>50</v>
      </c>
      <c r="F15" s="4" t="s">
        <v>51</v>
      </c>
      <c r="G15" s="4" t="s">
        <v>10</v>
      </c>
      <c r="H15" s="3">
        <f>IFERROR(VLOOKUP(Etudiants[[#This Row],[Équipe]],Notes[],6,0),"")</f>
        <v>12</v>
      </c>
    </row>
    <row r="16" spans="1:8" x14ac:dyDescent="0.3">
      <c r="A16" s="4" t="s">
        <v>52</v>
      </c>
      <c r="B16" s="4" t="str">
        <f t="shared" si="0"/>
        <v>B</v>
      </c>
      <c r="C16" s="4" t="str">
        <f t="shared" si="1"/>
        <v>1</v>
      </c>
      <c r="D16" s="4" t="str">
        <f t="shared" si="2"/>
        <v>4</v>
      </c>
      <c r="E16" s="4" t="s">
        <v>53</v>
      </c>
      <c r="F16" s="4" t="s">
        <v>54</v>
      </c>
      <c r="G16" s="4" t="s">
        <v>14</v>
      </c>
      <c r="H16" s="3">
        <f>IFERROR(VLOOKUP(Etudiants[[#This Row],[Équipe]],Notes[],6,0),"")</f>
        <v>17</v>
      </c>
    </row>
    <row r="17" spans="1:8" hidden="1" x14ac:dyDescent="0.3">
      <c r="A17" s="4"/>
      <c r="B17" s="4" t="str">
        <f t="shared" si="0"/>
        <v/>
      </c>
      <c r="C17" s="4" t="str">
        <f t="shared" si="1"/>
        <v/>
      </c>
      <c r="D17" s="4" t="str">
        <f t="shared" si="2"/>
        <v/>
      </c>
      <c r="E17" s="4" t="s">
        <v>55</v>
      </c>
      <c r="F17" s="4" t="s">
        <v>56</v>
      </c>
      <c r="G17" s="4" t="s">
        <v>10</v>
      </c>
      <c r="H17" s="3" t="str">
        <f>IFERROR(VLOOKUP(Etudiants[[#This Row],[Équipe]],Notes[],6,0),"")</f>
        <v/>
      </c>
    </row>
    <row r="18" spans="1:8" hidden="1" x14ac:dyDescent="0.3">
      <c r="A18" s="4" t="s">
        <v>57</v>
      </c>
      <c r="B18" s="4" t="str">
        <f t="shared" si="0"/>
        <v>B</v>
      </c>
      <c r="C18" s="4" t="str">
        <f t="shared" si="1"/>
        <v>2</v>
      </c>
      <c r="D18" s="4" t="str">
        <f t="shared" si="2"/>
        <v>1</v>
      </c>
      <c r="E18" s="4" t="s">
        <v>58</v>
      </c>
      <c r="F18" s="4" t="s">
        <v>59</v>
      </c>
      <c r="G18" s="4" t="s">
        <v>29</v>
      </c>
      <c r="H18" s="3">
        <f>IFERROR(VLOOKUP(Etudiants[[#This Row],[Équipe]],Notes[],6,0),"")</f>
        <v>11</v>
      </c>
    </row>
    <row r="19" spans="1:8" hidden="1" x14ac:dyDescent="0.3">
      <c r="A19" s="4" t="s">
        <v>41</v>
      </c>
      <c r="B19" s="4" t="str">
        <f t="shared" si="0"/>
        <v>B</v>
      </c>
      <c r="C19" s="4" t="str">
        <f t="shared" si="1"/>
        <v>1</v>
      </c>
      <c r="D19" s="4" t="str">
        <f t="shared" si="2"/>
        <v>1</v>
      </c>
      <c r="E19" s="4" t="s">
        <v>60</v>
      </c>
      <c r="F19" s="4" t="s">
        <v>61</v>
      </c>
      <c r="G19" s="4" t="s">
        <v>29</v>
      </c>
      <c r="H19" s="3">
        <f>IFERROR(VLOOKUP(Etudiants[[#This Row],[Équipe]],Notes[],6,0),"")</f>
        <v>14.25</v>
      </c>
    </row>
    <row r="20" spans="1:8" hidden="1" x14ac:dyDescent="0.3">
      <c r="A20" s="4" t="s">
        <v>52</v>
      </c>
      <c r="B20" s="4" t="str">
        <f t="shared" si="0"/>
        <v>B</v>
      </c>
      <c r="C20" s="4" t="str">
        <f t="shared" si="1"/>
        <v>1</v>
      </c>
      <c r="D20" s="4" t="str">
        <f t="shared" si="2"/>
        <v>4</v>
      </c>
      <c r="E20" s="4" t="s">
        <v>62</v>
      </c>
      <c r="F20" s="4" t="s">
        <v>63</v>
      </c>
      <c r="G20" s="4" t="s">
        <v>25</v>
      </c>
      <c r="H20" s="3">
        <f>IFERROR(VLOOKUP(Etudiants[[#This Row],[Équipe]],Notes[],6,0),"")</f>
        <v>17</v>
      </c>
    </row>
    <row r="21" spans="1:8" x14ac:dyDescent="0.3">
      <c r="A21" s="4" t="s">
        <v>16</v>
      </c>
      <c r="B21" s="4" t="str">
        <f t="shared" si="0"/>
        <v>A</v>
      </c>
      <c r="C21" s="4" t="str">
        <f t="shared" si="1"/>
        <v>1</v>
      </c>
      <c r="D21" s="4" t="str">
        <f t="shared" si="2"/>
        <v>1</v>
      </c>
      <c r="E21" s="4" t="s">
        <v>64</v>
      </c>
      <c r="F21" s="4" t="s">
        <v>65</v>
      </c>
      <c r="G21" s="4" t="s">
        <v>22</v>
      </c>
      <c r="H21" s="3">
        <f>IFERROR(VLOOKUP(Etudiants[[#This Row],[Équipe]],Notes[],6,0),"")</f>
        <v>12.75</v>
      </c>
    </row>
    <row r="22" spans="1:8" hidden="1" x14ac:dyDescent="0.3">
      <c r="A22" s="4" t="s">
        <v>66</v>
      </c>
      <c r="B22" s="4" t="str">
        <f t="shared" si="0"/>
        <v>B</v>
      </c>
      <c r="C22" s="4" t="str">
        <f t="shared" si="1"/>
        <v>3</v>
      </c>
      <c r="D22" s="4" t="str">
        <f t="shared" si="2"/>
        <v>1</v>
      </c>
      <c r="E22" s="4" t="s">
        <v>67</v>
      </c>
      <c r="F22" s="4" t="s">
        <v>68</v>
      </c>
      <c r="G22" s="4" t="s">
        <v>29</v>
      </c>
      <c r="H22" s="3">
        <f>IFERROR(VLOOKUP(Etudiants[[#This Row],[Équipe]],Notes[],6,0),"")</f>
        <v>12.5</v>
      </c>
    </row>
    <row r="23" spans="1:8" hidden="1" x14ac:dyDescent="0.3">
      <c r="A23" s="4" t="s">
        <v>69</v>
      </c>
      <c r="B23" s="4" t="str">
        <f t="shared" si="0"/>
        <v>A</v>
      </c>
      <c r="C23" s="4" t="str">
        <f t="shared" si="1"/>
        <v>1</v>
      </c>
      <c r="D23" s="4" t="str">
        <f t="shared" si="2"/>
        <v>3</v>
      </c>
      <c r="E23" s="4" t="s">
        <v>70</v>
      </c>
      <c r="F23" s="4" t="s">
        <v>71</v>
      </c>
      <c r="G23" s="4" t="s">
        <v>10</v>
      </c>
      <c r="H23" s="3">
        <f>IFERROR(VLOOKUP(Etudiants[[#This Row],[Équipe]],Notes[],6,0),"")</f>
        <v>16</v>
      </c>
    </row>
    <row r="24" spans="1:8" hidden="1" x14ac:dyDescent="0.3">
      <c r="A24" s="4" t="s">
        <v>47</v>
      </c>
      <c r="B24" s="4" t="str">
        <f t="shared" si="0"/>
        <v>B</v>
      </c>
      <c r="C24" s="4" t="str">
        <f t="shared" si="1"/>
        <v>1</v>
      </c>
      <c r="D24" s="4" t="str">
        <f t="shared" si="2"/>
        <v>5</v>
      </c>
      <c r="E24" s="4" t="s">
        <v>72</v>
      </c>
      <c r="F24" s="4" t="s">
        <v>73</v>
      </c>
      <c r="G24" s="4" t="s">
        <v>25</v>
      </c>
      <c r="H24" s="3">
        <f>IFERROR(VLOOKUP(Etudiants[[#This Row],[Équipe]],Notes[],6,0),"")</f>
        <v>16.5</v>
      </c>
    </row>
    <row r="25" spans="1:8" x14ac:dyDescent="0.3">
      <c r="A25" s="4" t="s">
        <v>35</v>
      </c>
      <c r="B25" s="4" t="str">
        <f t="shared" si="0"/>
        <v>A</v>
      </c>
      <c r="C25" s="4" t="str">
        <f t="shared" si="1"/>
        <v>1</v>
      </c>
      <c r="D25" s="4" t="str">
        <f t="shared" si="2"/>
        <v>5</v>
      </c>
      <c r="E25" s="4" t="s">
        <v>74</v>
      </c>
      <c r="F25" s="4" t="s">
        <v>75</v>
      </c>
      <c r="G25" s="4" t="s">
        <v>14</v>
      </c>
      <c r="H25" s="3">
        <f>IFERROR(VLOOKUP(Etudiants[[#This Row],[Équipe]],Notes[],6,0),"")</f>
        <v>11.5</v>
      </c>
    </row>
    <row r="26" spans="1:8" hidden="1" x14ac:dyDescent="0.3">
      <c r="A26" s="4" t="s">
        <v>16</v>
      </c>
      <c r="B26" s="4" t="str">
        <f t="shared" si="0"/>
        <v>A</v>
      </c>
      <c r="C26" s="4" t="str">
        <f t="shared" si="1"/>
        <v>1</v>
      </c>
      <c r="D26" s="4" t="str">
        <f t="shared" si="2"/>
        <v>1</v>
      </c>
      <c r="E26" s="4" t="s">
        <v>76</v>
      </c>
      <c r="F26" s="4" t="s">
        <v>77</v>
      </c>
      <c r="G26" s="4" t="s">
        <v>25</v>
      </c>
      <c r="H26" s="3">
        <f>IFERROR(VLOOKUP(Etudiants[[#This Row],[Équipe]],Notes[],6,0),"")</f>
        <v>12.75</v>
      </c>
    </row>
    <row r="27" spans="1:8" x14ac:dyDescent="0.3">
      <c r="A27" s="4" t="s">
        <v>78</v>
      </c>
      <c r="B27" s="4" t="str">
        <f t="shared" si="0"/>
        <v>B</v>
      </c>
      <c r="C27" s="4" t="str">
        <f t="shared" si="1"/>
        <v>2</v>
      </c>
      <c r="D27" s="4" t="str">
        <f t="shared" si="2"/>
        <v>5</v>
      </c>
      <c r="E27" s="4" t="s">
        <v>79</v>
      </c>
      <c r="F27" s="4" t="s">
        <v>37</v>
      </c>
      <c r="G27" s="4" t="s">
        <v>22</v>
      </c>
      <c r="H27" s="3">
        <f>IFERROR(VLOOKUP(Etudiants[[#This Row],[Équipe]],Notes[],6,0),"")</f>
        <v>12.5</v>
      </c>
    </row>
    <row r="28" spans="1:8" x14ac:dyDescent="0.3">
      <c r="A28" s="4" t="s">
        <v>26</v>
      </c>
      <c r="B28" s="4" t="str">
        <f t="shared" si="0"/>
        <v>A</v>
      </c>
      <c r="C28" s="4" t="str">
        <f t="shared" si="1"/>
        <v>1</v>
      </c>
      <c r="D28" s="4" t="str">
        <f t="shared" si="2"/>
        <v>2</v>
      </c>
      <c r="E28" s="4" t="s">
        <v>80</v>
      </c>
      <c r="F28" s="4" t="s">
        <v>81</v>
      </c>
      <c r="G28" s="4" t="s">
        <v>22</v>
      </c>
      <c r="H28" s="3">
        <f>IFERROR(VLOOKUP(Etudiants[[#This Row],[Équipe]],Notes[],6,0),"")</f>
        <v>15.25</v>
      </c>
    </row>
    <row r="29" spans="1:8" hidden="1" x14ac:dyDescent="0.3">
      <c r="A29" s="4" t="s">
        <v>47</v>
      </c>
      <c r="B29" s="4" t="str">
        <f t="shared" si="0"/>
        <v>B</v>
      </c>
      <c r="C29" s="4" t="str">
        <f t="shared" si="1"/>
        <v>1</v>
      </c>
      <c r="D29" s="4" t="str">
        <f t="shared" si="2"/>
        <v>5</v>
      </c>
      <c r="E29" s="4" t="s">
        <v>82</v>
      </c>
      <c r="F29" s="4" t="s">
        <v>24</v>
      </c>
      <c r="G29" s="4" t="s">
        <v>29</v>
      </c>
      <c r="H29" s="3">
        <f>IFERROR(VLOOKUP(Etudiants[[#This Row],[Équipe]],Notes[],6,0),"")</f>
        <v>16.5</v>
      </c>
    </row>
    <row r="30" spans="1:8" x14ac:dyDescent="0.3">
      <c r="A30" s="4"/>
      <c r="B30" s="4" t="str">
        <f t="shared" si="0"/>
        <v/>
      </c>
      <c r="C30" s="4" t="str">
        <f t="shared" si="1"/>
        <v/>
      </c>
      <c r="D30" s="4" t="str">
        <f t="shared" si="2"/>
        <v/>
      </c>
      <c r="E30" s="4" t="s">
        <v>83</v>
      </c>
      <c r="F30" s="4" t="s">
        <v>84</v>
      </c>
      <c r="G30" s="4" t="s">
        <v>14</v>
      </c>
      <c r="H30" s="3" t="str">
        <f>IFERROR(VLOOKUP(Etudiants[[#This Row],[Équipe]],Notes[],6,0),"")</f>
        <v/>
      </c>
    </row>
    <row r="31" spans="1:8" x14ac:dyDescent="0.3">
      <c r="A31" s="4" t="s">
        <v>35</v>
      </c>
      <c r="B31" s="4" t="str">
        <f t="shared" si="0"/>
        <v>A</v>
      </c>
      <c r="C31" s="4" t="str">
        <f t="shared" si="1"/>
        <v>1</v>
      </c>
      <c r="D31" s="4" t="str">
        <f t="shared" si="2"/>
        <v>5</v>
      </c>
      <c r="E31" s="4" t="s">
        <v>85</v>
      </c>
      <c r="F31" s="4" t="s">
        <v>86</v>
      </c>
      <c r="G31" s="4" t="s">
        <v>22</v>
      </c>
      <c r="H31" s="3">
        <f>IFERROR(VLOOKUP(Etudiants[[#This Row],[Équipe]],Notes[],6,0),"")</f>
        <v>11.5</v>
      </c>
    </row>
    <row r="32" spans="1:8" x14ac:dyDescent="0.3">
      <c r="A32" s="4" t="s">
        <v>69</v>
      </c>
      <c r="B32" s="4" t="str">
        <f t="shared" si="0"/>
        <v>A</v>
      </c>
      <c r="C32" s="4" t="str">
        <f t="shared" si="1"/>
        <v>1</v>
      </c>
      <c r="D32" s="4" t="str">
        <f t="shared" si="2"/>
        <v>3</v>
      </c>
      <c r="E32" s="4" t="s">
        <v>87</v>
      </c>
      <c r="F32" s="4" t="s">
        <v>88</v>
      </c>
      <c r="G32" s="4" t="s">
        <v>22</v>
      </c>
      <c r="H32" s="3">
        <f>IFERROR(VLOOKUP(Etudiants[[#This Row],[Équipe]],Notes[],6,0),"")</f>
        <v>16</v>
      </c>
    </row>
    <row r="33" spans="1:8" hidden="1" x14ac:dyDescent="0.3">
      <c r="A33" s="4" t="s">
        <v>11</v>
      </c>
      <c r="B33" s="4" t="str">
        <f t="shared" si="0"/>
        <v>B</v>
      </c>
      <c r="C33" s="4" t="str">
        <f t="shared" si="1"/>
        <v>1</v>
      </c>
      <c r="D33" s="4" t="str">
        <f t="shared" si="2"/>
        <v>2</v>
      </c>
      <c r="E33" s="4" t="s">
        <v>89</v>
      </c>
      <c r="F33" s="4" t="s">
        <v>88</v>
      </c>
      <c r="G33" s="4" t="s">
        <v>29</v>
      </c>
      <c r="H33" s="3">
        <f>IFERROR(VLOOKUP(Etudiants[[#This Row],[Équipe]],Notes[],6,0),"")</f>
        <v>13</v>
      </c>
    </row>
    <row r="34" spans="1:8" hidden="1" x14ac:dyDescent="0.3">
      <c r="A34" s="4" t="s">
        <v>32</v>
      </c>
      <c r="B34" s="4" t="str">
        <f t="shared" ref="B34:B65" si="3">MID(A34,1,1)</f>
        <v>A</v>
      </c>
      <c r="C34" s="4" t="str">
        <f t="shared" ref="C34:C65" si="4">MID(A34,2,1)</f>
        <v>1</v>
      </c>
      <c r="D34" s="4" t="str">
        <f t="shared" ref="D34:D65" si="5">MID(A34,3,1)</f>
        <v>4</v>
      </c>
      <c r="E34" s="4" t="s">
        <v>90</v>
      </c>
      <c r="F34" s="4" t="s">
        <v>91</v>
      </c>
      <c r="G34" s="4" t="s">
        <v>29</v>
      </c>
      <c r="H34" s="3">
        <f>IFERROR(VLOOKUP(Etudiants[[#This Row],[Équipe]],Notes[],6,0),"")</f>
        <v>16.25</v>
      </c>
    </row>
    <row r="35" spans="1:8" hidden="1" x14ac:dyDescent="0.3">
      <c r="A35" s="4" t="s">
        <v>11</v>
      </c>
      <c r="B35" s="4" t="str">
        <f t="shared" si="3"/>
        <v>B</v>
      </c>
      <c r="C35" s="4" t="str">
        <f t="shared" si="4"/>
        <v>1</v>
      </c>
      <c r="D35" s="4" t="str">
        <f t="shared" si="5"/>
        <v>2</v>
      </c>
      <c r="E35" s="4" t="s">
        <v>92</v>
      </c>
      <c r="F35" s="4" t="s">
        <v>93</v>
      </c>
      <c r="G35" s="4" t="s">
        <v>10</v>
      </c>
      <c r="H35" s="3">
        <f>IFERROR(VLOOKUP(Etudiants[[#This Row],[Équipe]],Notes[],6,0),"")</f>
        <v>13</v>
      </c>
    </row>
    <row r="36" spans="1:8" hidden="1" x14ac:dyDescent="0.3">
      <c r="A36" s="4" t="s">
        <v>35</v>
      </c>
      <c r="B36" s="4" t="str">
        <f t="shared" si="3"/>
        <v>A</v>
      </c>
      <c r="C36" s="4" t="str">
        <f t="shared" si="4"/>
        <v>1</v>
      </c>
      <c r="D36" s="4" t="str">
        <f t="shared" si="5"/>
        <v>5</v>
      </c>
      <c r="E36" s="4" t="s">
        <v>94</v>
      </c>
      <c r="F36" s="4" t="s">
        <v>95</v>
      </c>
      <c r="G36" s="4" t="s">
        <v>25</v>
      </c>
      <c r="H36" s="3">
        <f>IFERROR(VLOOKUP(Etudiants[[#This Row],[Équipe]],Notes[],6,0),"")</f>
        <v>11.5</v>
      </c>
    </row>
    <row r="37" spans="1:8" hidden="1" x14ac:dyDescent="0.3">
      <c r="A37" s="4" t="s">
        <v>19</v>
      </c>
      <c r="B37" s="4" t="str">
        <f t="shared" si="3"/>
        <v>B</v>
      </c>
      <c r="C37" s="4" t="str">
        <f t="shared" si="4"/>
        <v>1</v>
      </c>
      <c r="D37" s="4" t="str">
        <f t="shared" si="5"/>
        <v>3</v>
      </c>
      <c r="E37" s="4" t="s">
        <v>96</v>
      </c>
      <c r="F37" s="4" t="s">
        <v>97</v>
      </c>
      <c r="G37" s="4" t="s">
        <v>29</v>
      </c>
      <c r="H37" s="3">
        <f>IFERROR(VLOOKUP(Etudiants[[#This Row],[Équipe]],Notes[],6,0),"")</f>
        <v>12</v>
      </c>
    </row>
    <row r="38" spans="1:8" hidden="1" x14ac:dyDescent="0.3">
      <c r="A38" s="4" t="s">
        <v>98</v>
      </c>
      <c r="B38" s="4" t="str">
        <f t="shared" si="3"/>
        <v>B</v>
      </c>
      <c r="C38" s="4" t="str">
        <f t="shared" si="4"/>
        <v>3</v>
      </c>
      <c r="D38" s="4" t="str">
        <f t="shared" si="5"/>
        <v>2</v>
      </c>
      <c r="E38" s="4" t="s">
        <v>99</v>
      </c>
      <c r="F38" s="4" t="s">
        <v>100</v>
      </c>
      <c r="G38" s="4" t="s">
        <v>25</v>
      </c>
      <c r="H38" s="3">
        <f>IFERROR(VLOOKUP(Etudiants[[#This Row],[Équipe]],Notes[],6,0),"")</f>
        <v>15.25</v>
      </c>
    </row>
    <row r="39" spans="1:8" x14ac:dyDescent="0.3">
      <c r="A39" s="4"/>
      <c r="B39" s="4" t="str">
        <f t="shared" si="3"/>
        <v/>
      </c>
      <c r="C39" s="4" t="str">
        <f t="shared" si="4"/>
        <v/>
      </c>
      <c r="D39" s="4" t="str">
        <f t="shared" si="5"/>
        <v/>
      </c>
      <c r="E39" s="4" t="s">
        <v>101</v>
      </c>
      <c r="F39" s="4" t="s">
        <v>102</v>
      </c>
      <c r="G39" s="4" t="s">
        <v>14</v>
      </c>
      <c r="H39" s="3" t="str">
        <f>IFERROR(VLOOKUP(Etudiants[[#This Row],[Équipe]],Notes[],6,0),"")</f>
        <v/>
      </c>
    </row>
    <row r="40" spans="1:8" x14ac:dyDescent="0.3">
      <c r="A40" s="4" t="s">
        <v>16</v>
      </c>
      <c r="B40" s="4" t="str">
        <f t="shared" si="3"/>
        <v>A</v>
      </c>
      <c r="C40" s="4" t="str">
        <f t="shared" si="4"/>
        <v>1</v>
      </c>
      <c r="D40" s="4" t="str">
        <f t="shared" si="5"/>
        <v>1</v>
      </c>
      <c r="E40" s="4" t="s">
        <v>103</v>
      </c>
      <c r="F40" s="4" t="s">
        <v>104</v>
      </c>
      <c r="G40" s="4" t="s">
        <v>22</v>
      </c>
      <c r="H40" s="3">
        <f>IFERROR(VLOOKUP(Etudiants[[#This Row],[Équipe]],Notes[],6,0),"")</f>
        <v>12.75</v>
      </c>
    </row>
    <row r="41" spans="1:8" x14ac:dyDescent="0.3">
      <c r="A41" s="4" t="s">
        <v>38</v>
      </c>
      <c r="B41" s="4" t="str">
        <f t="shared" si="3"/>
        <v>B</v>
      </c>
      <c r="C41" s="4" t="str">
        <f t="shared" si="4"/>
        <v>2</v>
      </c>
      <c r="D41" s="4" t="str">
        <f t="shared" si="5"/>
        <v>2</v>
      </c>
      <c r="E41" s="4" t="s">
        <v>105</v>
      </c>
      <c r="F41" s="4" t="s">
        <v>106</v>
      </c>
      <c r="G41" s="4" t="s">
        <v>14</v>
      </c>
      <c r="H41" s="3">
        <f>IFERROR(VLOOKUP(Etudiants[[#This Row],[Équipe]],Notes[],6,0),"")</f>
        <v>12.25</v>
      </c>
    </row>
    <row r="42" spans="1:8" hidden="1" x14ac:dyDescent="0.3">
      <c r="A42" s="4" t="s">
        <v>107</v>
      </c>
      <c r="B42" s="4" t="str">
        <f t="shared" si="3"/>
        <v>A</v>
      </c>
      <c r="C42" s="4" t="str">
        <f t="shared" si="4"/>
        <v>3</v>
      </c>
      <c r="D42" s="4" t="str">
        <f t="shared" si="5"/>
        <v>4</v>
      </c>
      <c r="E42" s="4" t="s">
        <v>108</v>
      </c>
      <c r="F42" s="4" t="s">
        <v>109</v>
      </c>
      <c r="G42" s="4" t="s">
        <v>29</v>
      </c>
      <c r="H42" s="3">
        <f>IFERROR(VLOOKUP(Etudiants[[#This Row],[Équipe]],Notes[],6,0),"")</f>
        <v>14.75</v>
      </c>
    </row>
    <row r="43" spans="1:8" x14ac:dyDescent="0.3">
      <c r="A43" s="4" t="s">
        <v>57</v>
      </c>
      <c r="B43" s="4" t="str">
        <f t="shared" si="3"/>
        <v>B</v>
      </c>
      <c r="C43" s="4" t="str">
        <f t="shared" si="4"/>
        <v>2</v>
      </c>
      <c r="D43" s="4" t="str">
        <f t="shared" si="5"/>
        <v>1</v>
      </c>
      <c r="E43" s="4" t="s">
        <v>110</v>
      </c>
      <c r="F43" s="4" t="s">
        <v>111</v>
      </c>
      <c r="G43" s="4" t="s">
        <v>22</v>
      </c>
      <c r="H43" s="3">
        <f>IFERROR(VLOOKUP(Etudiants[[#This Row],[Équipe]],Notes[],6,0),"")</f>
        <v>11</v>
      </c>
    </row>
    <row r="44" spans="1:8" x14ac:dyDescent="0.3">
      <c r="A44" s="4" t="s">
        <v>26</v>
      </c>
      <c r="B44" s="4" t="str">
        <f t="shared" si="3"/>
        <v>A</v>
      </c>
      <c r="C44" s="4" t="str">
        <f t="shared" si="4"/>
        <v>1</v>
      </c>
      <c r="D44" s="4" t="str">
        <f t="shared" si="5"/>
        <v>2</v>
      </c>
      <c r="E44" s="4" t="s">
        <v>112</v>
      </c>
      <c r="F44" s="4" t="s">
        <v>113</v>
      </c>
      <c r="G44" s="4" t="s">
        <v>14</v>
      </c>
      <c r="H44" s="3">
        <f>IFERROR(VLOOKUP(Etudiants[[#This Row],[Équipe]],Notes[],6,0),"")</f>
        <v>15.25</v>
      </c>
    </row>
    <row r="45" spans="1:8" x14ac:dyDescent="0.3">
      <c r="A45" s="4" t="s">
        <v>69</v>
      </c>
      <c r="B45" s="4" t="str">
        <f t="shared" si="3"/>
        <v>A</v>
      </c>
      <c r="C45" s="4" t="str">
        <f t="shared" si="4"/>
        <v>1</v>
      </c>
      <c r="D45" s="4" t="str">
        <f t="shared" si="5"/>
        <v>3</v>
      </c>
      <c r="E45" s="4" t="s">
        <v>114</v>
      </c>
      <c r="F45" s="4" t="s">
        <v>115</v>
      </c>
      <c r="G45" s="4" t="s">
        <v>14</v>
      </c>
      <c r="H45" s="3">
        <f>IFERROR(VLOOKUP(Etudiants[[#This Row],[Équipe]],Notes[],6,0),"")</f>
        <v>16</v>
      </c>
    </row>
    <row r="46" spans="1:8" hidden="1" x14ac:dyDescent="0.3">
      <c r="A46" s="4" t="s">
        <v>44</v>
      </c>
      <c r="B46" s="4" t="str">
        <f t="shared" si="3"/>
        <v>A</v>
      </c>
      <c r="C46" s="4" t="str">
        <f t="shared" si="4"/>
        <v>2</v>
      </c>
      <c r="D46" s="4" t="str">
        <f t="shared" si="5"/>
        <v>3</v>
      </c>
      <c r="E46" s="4" t="s">
        <v>116</v>
      </c>
      <c r="F46" s="4" t="s">
        <v>117</v>
      </c>
      <c r="G46" s="4" t="s">
        <v>25</v>
      </c>
      <c r="H46" s="3">
        <f>IFERROR(VLOOKUP(Etudiants[[#This Row],[Équipe]],Notes[],6,0),"")</f>
        <v>15</v>
      </c>
    </row>
    <row r="47" spans="1:8" x14ac:dyDescent="0.3">
      <c r="A47" s="4" t="s">
        <v>78</v>
      </c>
      <c r="B47" s="4" t="str">
        <f t="shared" si="3"/>
        <v>B</v>
      </c>
      <c r="C47" s="4" t="str">
        <f t="shared" si="4"/>
        <v>2</v>
      </c>
      <c r="D47" s="4" t="str">
        <f t="shared" si="5"/>
        <v>5</v>
      </c>
      <c r="E47" s="4" t="s">
        <v>118</v>
      </c>
      <c r="F47" s="4" t="s">
        <v>88</v>
      </c>
      <c r="G47" s="4" t="s">
        <v>22</v>
      </c>
      <c r="H47" s="3">
        <f>IFERROR(VLOOKUP(Etudiants[[#This Row],[Équipe]],Notes[],6,0),"")</f>
        <v>12.5</v>
      </c>
    </row>
    <row r="48" spans="1:8" x14ac:dyDescent="0.3">
      <c r="A48" s="4" t="s">
        <v>119</v>
      </c>
      <c r="B48" s="4" t="str">
        <f t="shared" si="3"/>
        <v>A</v>
      </c>
      <c r="C48" s="4" t="str">
        <f t="shared" si="4"/>
        <v>2</v>
      </c>
      <c r="D48" s="4" t="str">
        <f t="shared" si="5"/>
        <v>2</v>
      </c>
      <c r="E48" s="4" t="s">
        <v>120</v>
      </c>
      <c r="F48" s="4" t="s">
        <v>121</v>
      </c>
      <c r="G48" s="4" t="s">
        <v>14</v>
      </c>
      <c r="H48" s="3">
        <f>IFERROR(VLOOKUP(Etudiants[[#This Row],[Équipe]],Notes[],6,0),"")</f>
        <v>14.75</v>
      </c>
    </row>
    <row r="49" spans="1:8" hidden="1" x14ac:dyDescent="0.3">
      <c r="A49" s="4" t="s">
        <v>78</v>
      </c>
      <c r="B49" s="4" t="str">
        <f t="shared" si="3"/>
        <v>B</v>
      </c>
      <c r="C49" s="4" t="str">
        <f t="shared" si="4"/>
        <v>2</v>
      </c>
      <c r="D49" s="4" t="str">
        <f t="shared" si="5"/>
        <v>5</v>
      </c>
      <c r="E49" s="4" t="s">
        <v>122</v>
      </c>
      <c r="F49" s="4" t="s">
        <v>123</v>
      </c>
      <c r="G49" s="4" t="s">
        <v>29</v>
      </c>
      <c r="H49" s="3">
        <f>IFERROR(VLOOKUP(Etudiants[[#This Row],[Équipe]],Notes[],6,0),"")</f>
        <v>12.5</v>
      </c>
    </row>
    <row r="50" spans="1:8" hidden="1" x14ac:dyDescent="0.3">
      <c r="A50" s="4" t="s">
        <v>44</v>
      </c>
      <c r="B50" s="4" t="str">
        <f t="shared" si="3"/>
        <v>A</v>
      </c>
      <c r="C50" s="4" t="str">
        <f t="shared" si="4"/>
        <v>2</v>
      </c>
      <c r="D50" s="4" t="str">
        <f t="shared" si="5"/>
        <v>3</v>
      </c>
      <c r="E50" s="4" t="s">
        <v>124</v>
      </c>
      <c r="F50" s="4" t="s">
        <v>125</v>
      </c>
      <c r="G50" s="4" t="s">
        <v>10</v>
      </c>
      <c r="H50" s="3">
        <f>IFERROR(VLOOKUP(Etudiants[[#This Row],[Équipe]],Notes[],6,0),"")</f>
        <v>15</v>
      </c>
    </row>
    <row r="51" spans="1:8" x14ac:dyDescent="0.3">
      <c r="A51" s="4" t="s">
        <v>126</v>
      </c>
      <c r="B51" s="4" t="str">
        <f t="shared" si="3"/>
        <v>B</v>
      </c>
      <c r="C51" s="4" t="str">
        <f t="shared" si="4"/>
        <v>2</v>
      </c>
      <c r="D51" s="4" t="str">
        <f t="shared" si="5"/>
        <v>3</v>
      </c>
      <c r="E51" s="4" t="s">
        <v>127</v>
      </c>
      <c r="F51" s="4" t="s">
        <v>128</v>
      </c>
      <c r="G51" s="4" t="s">
        <v>14</v>
      </c>
      <c r="H51" s="3">
        <f>IFERROR(VLOOKUP(Etudiants[[#This Row],[Équipe]],Notes[],6,0),"")</f>
        <v>14.75</v>
      </c>
    </row>
    <row r="52" spans="1:8" x14ac:dyDescent="0.3">
      <c r="A52" s="4" t="s">
        <v>129</v>
      </c>
      <c r="B52" s="4" t="str">
        <f t="shared" si="3"/>
        <v>A</v>
      </c>
      <c r="C52" s="4" t="str">
        <f t="shared" si="4"/>
        <v>2</v>
      </c>
      <c r="D52" s="4" t="str">
        <f t="shared" si="5"/>
        <v>4</v>
      </c>
      <c r="E52" s="4" t="s">
        <v>130</v>
      </c>
      <c r="F52" s="4" t="s">
        <v>131</v>
      </c>
      <c r="G52" s="4" t="s">
        <v>22</v>
      </c>
      <c r="H52" s="3">
        <f>IFERROR(VLOOKUP(Etudiants[[#This Row],[Équipe]],Notes[],6,0),"")</f>
        <v>15.5</v>
      </c>
    </row>
    <row r="53" spans="1:8" x14ac:dyDescent="0.3">
      <c r="A53" s="4"/>
      <c r="B53" s="4" t="str">
        <f t="shared" si="3"/>
        <v/>
      </c>
      <c r="C53" s="4" t="str">
        <f t="shared" si="4"/>
        <v/>
      </c>
      <c r="D53" s="4" t="str">
        <f t="shared" si="5"/>
        <v/>
      </c>
      <c r="E53" s="4" t="s">
        <v>132</v>
      </c>
      <c r="F53" s="4" t="s">
        <v>133</v>
      </c>
      <c r="G53" s="4" t="s">
        <v>14</v>
      </c>
      <c r="H53" s="3" t="str">
        <f>IFERROR(VLOOKUP(Etudiants[[#This Row],[Équipe]],Notes[],6,0),"")</f>
        <v/>
      </c>
    </row>
    <row r="54" spans="1:8" hidden="1" x14ac:dyDescent="0.3">
      <c r="A54" s="4"/>
      <c r="B54" s="4" t="str">
        <f t="shared" si="3"/>
        <v/>
      </c>
      <c r="C54" s="4" t="str">
        <f t="shared" si="4"/>
        <v/>
      </c>
      <c r="D54" s="4" t="str">
        <f t="shared" si="5"/>
        <v/>
      </c>
      <c r="E54" s="4" t="s">
        <v>134</v>
      </c>
      <c r="F54" s="4" t="s">
        <v>117</v>
      </c>
      <c r="G54" s="4" t="s">
        <v>10</v>
      </c>
      <c r="H54" s="3" t="str">
        <f>IFERROR(VLOOKUP(Etudiants[[#This Row],[Équipe]],Notes[],6,0),"")</f>
        <v/>
      </c>
    </row>
    <row r="55" spans="1:8" x14ac:dyDescent="0.3">
      <c r="A55" s="4" t="s">
        <v>135</v>
      </c>
      <c r="B55" s="4" t="str">
        <f t="shared" si="3"/>
        <v>A</v>
      </c>
      <c r="C55" s="4" t="str">
        <f t="shared" si="4"/>
        <v>2</v>
      </c>
      <c r="D55" s="4" t="str">
        <f t="shared" si="5"/>
        <v>5</v>
      </c>
      <c r="E55" s="4" t="s">
        <v>136</v>
      </c>
      <c r="F55" s="4" t="s">
        <v>137</v>
      </c>
      <c r="G55" s="4" t="s">
        <v>14</v>
      </c>
      <c r="H55" s="3">
        <f>IFERROR(VLOOKUP(Etudiants[[#This Row],[Équipe]],Notes[],6,0),"")</f>
        <v>14.25</v>
      </c>
    </row>
    <row r="56" spans="1:8" hidden="1" x14ac:dyDescent="0.3">
      <c r="A56" s="4" t="s">
        <v>129</v>
      </c>
      <c r="B56" s="4" t="str">
        <f t="shared" si="3"/>
        <v>A</v>
      </c>
      <c r="C56" s="4" t="str">
        <f t="shared" si="4"/>
        <v>2</v>
      </c>
      <c r="D56" s="4" t="str">
        <f t="shared" si="5"/>
        <v>4</v>
      </c>
      <c r="E56" s="4" t="s">
        <v>138</v>
      </c>
      <c r="F56" s="4" t="s">
        <v>139</v>
      </c>
      <c r="G56" s="4" t="s">
        <v>25</v>
      </c>
      <c r="H56" s="3">
        <f>IFERROR(VLOOKUP(Etudiants[[#This Row],[Équipe]],Notes[],6,0),"")</f>
        <v>15.5</v>
      </c>
    </row>
    <row r="57" spans="1:8" hidden="1" x14ac:dyDescent="0.3">
      <c r="A57" s="4"/>
      <c r="B57" s="4" t="str">
        <f t="shared" si="3"/>
        <v/>
      </c>
      <c r="C57" s="4" t="str">
        <f t="shared" si="4"/>
        <v/>
      </c>
      <c r="D57" s="4" t="str">
        <f t="shared" si="5"/>
        <v/>
      </c>
      <c r="E57" s="4" t="s">
        <v>140</v>
      </c>
      <c r="F57" s="4" t="s">
        <v>141</v>
      </c>
      <c r="G57" s="4" t="s">
        <v>10</v>
      </c>
      <c r="H57" s="3" t="str">
        <f>IFERROR(VLOOKUP(Etudiants[[#This Row],[Équipe]],Notes[],6,0),"")</f>
        <v/>
      </c>
    </row>
    <row r="58" spans="1:8" x14ac:dyDescent="0.3">
      <c r="A58" s="4" t="s">
        <v>38</v>
      </c>
      <c r="B58" s="4" t="str">
        <f t="shared" si="3"/>
        <v>B</v>
      </c>
      <c r="C58" s="4" t="str">
        <f t="shared" si="4"/>
        <v>2</v>
      </c>
      <c r="D58" s="4" t="str">
        <f t="shared" si="5"/>
        <v>2</v>
      </c>
      <c r="E58" s="4" t="s">
        <v>142</v>
      </c>
      <c r="F58" s="4" t="s">
        <v>143</v>
      </c>
      <c r="G58" s="4" t="s">
        <v>22</v>
      </c>
      <c r="H58" s="3">
        <f>IFERROR(VLOOKUP(Etudiants[[#This Row],[Équipe]],Notes[],6,0),"")</f>
        <v>12.25</v>
      </c>
    </row>
    <row r="59" spans="1:8" hidden="1" x14ac:dyDescent="0.3">
      <c r="A59" s="4" t="s">
        <v>144</v>
      </c>
      <c r="B59" s="4" t="str">
        <f t="shared" si="3"/>
        <v>A</v>
      </c>
      <c r="C59" s="4" t="str">
        <f t="shared" si="4"/>
        <v>2</v>
      </c>
      <c r="D59" s="4" t="str">
        <f t="shared" si="5"/>
        <v>1</v>
      </c>
      <c r="E59" s="4" t="s">
        <v>145</v>
      </c>
      <c r="F59" s="4" t="s">
        <v>146</v>
      </c>
      <c r="G59" s="4" t="s">
        <v>10</v>
      </c>
      <c r="H59" s="3">
        <f>IFERROR(VLOOKUP(Etudiants[[#This Row],[Équipe]],Notes[],6,0),"")</f>
        <v>12.75</v>
      </c>
    </row>
    <row r="60" spans="1:8" x14ac:dyDescent="0.3">
      <c r="A60" s="4" t="s">
        <v>147</v>
      </c>
      <c r="B60" s="4" t="str">
        <f t="shared" si="3"/>
        <v>A</v>
      </c>
      <c r="C60" s="4" t="str">
        <f t="shared" si="4"/>
        <v>3</v>
      </c>
      <c r="D60" s="4" t="str">
        <f t="shared" si="5"/>
        <v>1</v>
      </c>
      <c r="E60" s="4" t="s">
        <v>148</v>
      </c>
      <c r="F60" s="4" t="s">
        <v>149</v>
      </c>
      <c r="G60" s="4" t="s">
        <v>14</v>
      </c>
      <c r="H60" s="3">
        <f>IFERROR(VLOOKUP(Etudiants[[#This Row],[Équipe]],Notes[],6,0),"")</f>
        <v>13.75</v>
      </c>
    </row>
    <row r="61" spans="1:8" hidden="1" x14ac:dyDescent="0.3">
      <c r="A61" s="4" t="s">
        <v>38</v>
      </c>
      <c r="B61" s="4" t="str">
        <f t="shared" si="3"/>
        <v>B</v>
      </c>
      <c r="C61" s="4" t="str">
        <f t="shared" si="4"/>
        <v>2</v>
      </c>
      <c r="D61" s="4" t="str">
        <f t="shared" si="5"/>
        <v>2</v>
      </c>
      <c r="E61" s="4" t="s">
        <v>150</v>
      </c>
      <c r="F61" s="4" t="s">
        <v>73</v>
      </c>
      <c r="G61" s="4" t="s">
        <v>25</v>
      </c>
      <c r="H61" s="3">
        <f>IFERROR(VLOOKUP(Etudiants[[#This Row],[Équipe]],Notes[],6,0),"")</f>
        <v>12.25</v>
      </c>
    </row>
    <row r="62" spans="1:8" x14ac:dyDescent="0.3">
      <c r="A62" s="4" t="s">
        <v>7</v>
      </c>
      <c r="B62" s="4" t="str">
        <f t="shared" si="3"/>
        <v>B</v>
      </c>
      <c r="C62" s="4" t="str">
        <f t="shared" si="4"/>
        <v>2</v>
      </c>
      <c r="D62" s="4" t="str">
        <f t="shared" si="5"/>
        <v>4</v>
      </c>
      <c r="E62" s="4" t="s">
        <v>151</v>
      </c>
      <c r="F62" s="4" t="s">
        <v>152</v>
      </c>
      <c r="G62" s="4" t="s">
        <v>22</v>
      </c>
      <c r="H62" s="3">
        <f>IFERROR(VLOOKUP(Etudiants[[#This Row],[Équipe]],Notes[],6,0),"")</f>
        <v>14.25</v>
      </c>
    </row>
    <row r="63" spans="1:8" hidden="1" x14ac:dyDescent="0.3">
      <c r="A63" s="4" t="s">
        <v>78</v>
      </c>
      <c r="B63" s="4" t="str">
        <f t="shared" si="3"/>
        <v>B</v>
      </c>
      <c r="C63" s="4" t="str">
        <f t="shared" si="4"/>
        <v>2</v>
      </c>
      <c r="D63" s="4" t="str">
        <f t="shared" si="5"/>
        <v>5</v>
      </c>
      <c r="E63" s="4" t="s">
        <v>153</v>
      </c>
      <c r="F63" s="4" t="s">
        <v>154</v>
      </c>
      <c r="G63" s="4" t="s">
        <v>10</v>
      </c>
      <c r="H63" s="3">
        <f>IFERROR(VLOOKUP(Etudiants[[#This Row],[Équipe]],Notes[],6,0),"")</f>
        <v>12.5</v>
      </c>
    </row>
    <row r="64" spans="1:8" hidden="1" x14ac:dyDescent="0.3">
      <c r="A64" s="4" t="s">
        <v>57</v>
      </c>
      <c r="B64" s="4" t="str">
        <f t="shared" si="3"/>
        <v>B</v>
      </c>
      <c r="C64" s="4" t="str">
        <f t="shared" si="4"/>
        <v>2</v>
      </c>
      <c r="D64" s="4" t="str">
        <f t="shared" si="5"/>
        <v>1</v>
      </c>
      <c r="E64" s="4" t="s">
        <v>155</v>
      </c>
      <c r="F64" s="4" t="s">
        <v>113</v>
      </c>
      <c r="G64" s="4" t="s">
        <v>10</v>
      </c>
      <c r="H64" s="3">
        <f>IFERROR(VLOOKUP(Etudiants[[#This Row],[Équipe]],Notes[],6,0),"")</f>
        <v>11</v>
      </c>
    </row>
    <row r="65" spans="1:8" x14ac:dyDescent="0.3">
      <c r="A65" s="4" t="s">
        <v>32</v>
      </c>
      <c r="B65" s="4" t="str">
        <f t="shared" si="3"/>
        <v>A</v>
      </c>
      <c r="C65" s="4" t="str">
        <f t="shared" si="4"/>
        <v>1</v>
      </c>
      <c r="D65" s="4" t="str">
        <f t="shared" si="5"/>
        <v>4</v>
      </c>
      <c r="E65" s="4" t="s">
        <v>156</v>
      </c>
      <c r="F65" s="4" t="s">
        <v>157</v>
      </c>
      <c r="G65" s="4" t="s">
        <v>14</v>
      </c>
      <c r="H65" s="3">
        <f>IFERROR(VLOOKUP(Etudiants[[#This Row],[Équipe]],Notes[],6,0),"")</f>
        <v>16.25</v>
      </c>
    </row>
    <row r="66" spans="1:8" x14ac:dyDescent="0.3">
      <c r="A66" s="4" t="s">
        <v>126</v>
      </c>
      <c r="B66" s="4" t="str">
        <f t="shared" ref="B66:B97" si="6">MID(A66,1,1)</f>
        <v>B</v>
      </c>
      <c r="C66" s="4" t="str">
        <f t="shared" ref="C66:C97" si="7">MID(A66,2,1)</f>
        <v>2</v>
      </c>
      <c r="D66" s="4" t="str">
        <f t="shared" ref="D66:D97" si="8">MID(A66,3,1)</f>
        <v>3</v>
      </c>
      <c r="E66" s="4" t="s">
        <v>158</v>
      </c>
      <c r="F66" s="4" t="s">
        <v>68</v>
      </c>
      <c r="G66" s="4" t="s">
        <v>14</v>
      </c>
      <c r="H66" s="3">
        <f>IFERROR(VLOOKUP(Etudiants[[#This Row],[Équipe]],Notes[],6,0),"")</f>
        <v>14.75</v>
      </c>
    </row>
    <row r="67" spans="1:8" hidden="1" x14ac:dyDescent="0.3">
      <c r="A67" s="4" t="s">
        <v>159</v>
      </c>
      <c r="B67" s="4" t="str">
        <f t="shared" si="6"/>
        <v>A</v>
      </c>
      <c r="C67" s="4" t="str">
        <f t="shared" si="7"/>
        <v>3</v>
      </c>
      <c r="D67" s="4" t="str">
        <f t="shared" si="8"/>
        <v>2</v>
      </c>
      <c r="E67" s="4" t="s">
        <v>160</v>
      </c>
      <c r="F67" s="4" t="s">
        <v>161</v>
      </c>
      <c r="G67" s="4" t="s">
        <v>29</v>
      </c>
      <c r="H67" s="3">
        <f>IFERROR(VLOOKUP(Etudiants[[#This Row],[Équipe]],Notes[],6,0),"")</f>
        <v>14.5</v>
      </c>
    </row>
    <row r="68" spans="1:8" hidden="1" x14ac:dyDescent="0.3">
      <c r="A68" s="4" t="s">
        <v>126</v>
      </c>
      <c r="B68" s="4" t="str">
        <f t="shared" si="6"/>
        <v>B</v>
      </c>
      <c r="C68" s="4" t="str">
        <f t="shared" si="7"/>
        <v>2</v>
      </c>
      <c r="D68" s="4" t="str">
        <f t="shared" si="8"/>
        <v>3</v>
      </c>
      <c r="E68" s="4" t="s">
        <v>162</v>
      </c>
      <c r="F68" s="4" t="s">
        <v>163</v>
      </c>
      <c r="G68" s="4" t="s">
        <v>29</v>
      </c>
      <c r="H68" s="3">
        <f>IFERROR(VLOOKUP(Etudiants[[#This Row],[Équipe]],Notes[],6,0),"")</f>
        <v>14.75</v>
      </c>
    </row>
    <row r="69" spans="1:8" hidden="1" x14ac:dyDescent="0.3">
      <c r="A69" s="4" t="s">
        <v>129</v>
      </c>
      <c r="B69" s="4" t="str">
        <f t="shared" si="6"/>
        <v>A</v>
      </c>
      <c r="C69" s="4" t="str">
        <f t="shared" si="7"/>
        <v>2</v>
      </c>
      <c r="D69" s="4" t="str">
        <f t="shared" si="8"/>
        <v>4</v>
      </c>
      <c r="E69" s="4" t="s">
        <v>164</v>
      </c>
      <c r="F69" s="4" t="s">
        <v>165</v>
      </c>
      <c r="G69" s="4" t="s">
        <v>10</v>
      </c>
      <c r="H69" s="3">
        <f>IFERROR(VLOOKUP(Etudiants[[#This Row],[Équipe]],Notes[],6,0),"")</f>
        <v>15.5</v>
      </c>
    </row>
    <row r="70" spans="1:8" hidden="1" x14ac:dyDescent="0.3">
      <c r="A70" s="4" t="s">
        <v>135</v>
      </c>
      <c r="B70" s="4" t="str">
        <f t="shared" si="6"/>
        <v>A</v>
      </c>
      <c r="C70" s="4" t="str">
        <f t="shared" si="7"/>
        <v>2</v>
      </c>
      <c r="D70" s="4" t="str">
        <f t="shared" si="8"/>
        <v>5</v>
      </c>
      <c r="E70" s="4" t="s">
        <v>166</v>
      </c>
      <c r="F70" s="4" t="s">
        <v>167</v>
      </c>
      <c r="G70" s="4" t="s">
        <v>10</v>
      </c>
      <c r="H70" s="3">
        <f>IFERROR(VLOOKUP(Etudiants[[#This Row],[Équipe]],Notes[],6,0),"")</f>
        <v>14.25</v>
      </c>
    </row>
    <row r="71" spans="1:8" x14ac:dyDescent="0.3">
      <c r="A71" s="4" t="s">
        <v>7</v>
      </c>
      <c r="B71" s="4" t="str">
        <f t="shared" si="6"/>
        <v>B</v>
      </c>
      <c r="C71" s="4" t="str">
        <f t="shared" si="7"/>
        <v>2</v>
      </c>
      <c r="D71" s="4" t="str">
        <f t="shared" si="8"/>
        <v>4</v>
      </c>
      <c r="E71" s="4" t="s">
        <v>168</v>
      </c>
      <c r="F71" s="4" t="s">
        <v>169</v>
      </c>
      <c r="G71" s="4" t="s">
        <v>14</v>
      </c>
      <c r="H71" s="3">
        <f>IFERROR(VLOOKUP(Etudiants[[#This Row],[Équipe]],Notes[],6,0),"")</f>
        <v>14.25</v>
      </c>
    </row>
    <row r="72" spans="1:8" hidden="1" x14ac:dyDescent="0.3">
      <c r="A72" s="4" t="s">
        <v>144</v>
      </c>
      <c r="B72" s="4" t="str">
        <f t="shared" si="6"/>
        <v>A</v>
      </c>
      <c r="C72" s="4" t="str">
        <f t="shared" si="7"/>
        <v>2</v>
      </c>
      <c r="D72" s="4" t="str">
        <f t="shared" si="8"/>
        <v>1</v>
      </c>
      <c r="E72" s="4" t="s">
        <v>170</v>
      </c>
      <c r="F72" s="4" t="s">
        <v>171</v>
      </c>
      <c r="G72" s="4" t="s">
        <v>29</v>
      </c>
      <c r="H72" s="3">
        <f>IFERROR(VLOOKUP(Etudiants[[#This Row],[Équipe]],Notes[],6,0),"")</f>
        <v>12.75</v>
      </c>
    </row>
    <row r="73" spans="1:8" hidden="1" x14ac:dyDescent="0.3">
      <c r="A73" s="4" t="s">
        <v>119</v>
      </c>
      <c r="B73" s="4" t="str">
        <f t="shared" si="6"/>
        <v>A</v>
      </c>
      <c r="C73" s="4" t="str">
        <f t="shared" si="7"/>
        <v>2</v>
      </c>
      <c r="D73" s="4" t="str">
        <f t="shared" si="8"/>
        <v>2</v>
      </c>
      <c r="E73" s="4" t="s">
        <v>172</v>
      </c>
      <c r="F73" s="4" t="s">
        <v>173</v>
      </c>
      <c r="G73" s="4" t="s">
        <v>10</v>
      </c>
      <c r="H73" s="3">
        <f>IFERROR(VLOOKUP(Etudiants[[#This Row],[Équipe]],Notes[],6,0),"")</f>
        <v>14.75</v>
      </c>
    </row>
    <row r="74" spans="1:8" x14ac:dyDescent="0.3">
      <c r="A74" s="4" t="s">
        <v>44</v>
      </c>
      <c r="B74" s="4" t="str">
        <f t="shared" si="6"/>
        <v>A</v>
      </c>
      <c r="C74" s="4" t="str">
        <f t="shared" si="7"/>
        <v>2</v>
      </c>
      <c r="D74" s="4" t="str">
        <f t="shared" si="8"/>
        <v>3</v>
      </c>
      <c r="E74" s="4" t="s">
        <v>174</v>
      </c>
      <c r="F74" s="4" t="s">
        <v>175</v>
      </c>
      <c r="G74" s="4" t="s">
        <v>22</v>
      </c>
      <c r="H74" s="3">
        <f>IFERROR(VLOOKUP(Etudiants[[#This Row],[Équipe]],Notes[],6,0),"")</f>
        <v>15</v>
      </c>
    </row>
    <row r="75" spans="1:8" hidden="1" x14ac:dyDescent="0.3">
      <c r="A75" s="4" t="s">
        <v>135</v>
      </c>
      <c r="B75" s="4" t="str">
        <f t="shared" si="6"/>
        <v>A</v>
      </c>
      <c r="C75" s="4" t="str">
        <f t="shared" si="7"/>
        <v>2</v>
      </c>
      <c r="D75" s="4" t="str">
        <f t="shared" si="8"/>
        <v>5</v>
      </c>
      <c r="E75" s="4" t="s">
        <v>176</v>
      </c>
      <c r="F75" s="4" t="s">
        <v>177</v>
      </c>
      <c r="G75" s="4" t="s">
        <v>25</v>
      </c>
      <c r="H75" s="3">
        <f>IFERROR(VLOOKUP(Etudiants[[#This Row],[Équipe]],Notes[],6,0),"")</f>
        <v>14.25</v>
      </c>
    </row>
    <row r="76" spans="1:8" hidden="1" x14ac:dyDescent="0.3">
      <c r="A76" s="4" t="s">
        <v>7</v>
      </c>
      <c r="B76" s="4" t="str">
        <f t="shared" si="6"/>
        <v>B</v>
      </c>
      <c r="C76" s="4" t="str">
        <f t="shared" si="7"/>
        <v>2</v>
      </c>
      <c r="D76" s="4" t="str">
        <f t="shared" si="8"/>
        <v>4</v>
      </c>
      <c r="E76" s="4" t="s">
        <v>178</v>
      </c>
      <c r="F76" s="4" t="s">
        <v>133</v>
      </c>
      <c r="G76" s="4" t="s">
        <v>29</v>
      </c>
      <c r="H76" s="3">
        <f>IFERROR(VLOOKUP(Etudiants[[#This Row],[Équipe]],Notes[],6,0),"")</f>
        <v>14.25</v>
      </c>
    </row>
    <row r="77" spans="1:8" hidden="1" x14ac:dyDescent="0.3">
      <c r="A77" s="4" t="s">
        <v>144</v>
      </c>
      <c r="B77" s="4" t="str">
        <f t="shared" si="6"/>
        <v>A</v>
      </c>
      <c r="C77" s="4" t="str">
        <f t="shared" si="7"/>
        <v>2</v>
      </c>
      <c r="D77" s="4" t="str">
        <f t="shared" si="8"/>
        <v>1</v>
      </c>
      <c r="E77" s="4" t="s">
        <v>179</v>
      </c>
      <c r="F77" s="4" t="s">
        <v>180</v>
      </c>
      <c r="G77" s="4" t="s">
        <v>25</v>
      </c>
      <c r="H77" s="3">
        <f>IFERROR(VLOOKUP(Etudiants[[#This Row],[Équipe]],Notes[],6,0),"")</f>
        <v>12.75</v>
      </c>
    </row>
    <row r="78" spans="1:8" x14ac:dyDescent="0.3">
      <c r="A78" s="4" t="s">
        <v>66</v>
      </c>
      <c r="B78" s="4" t="str">
        <f t="shared" si="6"/>
        <v>B</v>
      </c>
      <c r="C78" s="4" t="str">
        <f t="shared" si="7"/>
        <v>3</v>
      </c>
      <c r="D78" s="4" t="str">
        <f t="shared" si="8"/>
        <v>1</v>
      </c>
      <c r="E78" s="4" t="s">
        <v>181</v>
      </c>
      <c r="F78" s="4" t="s">
        <v>182</v>
      </c>
      <c r="G78" s="4" t="s">
        <v>22</v>
      </c>
      <c r="H78" s="3">
        <f>IFERROR(VLOOKUP(Etudiants[[#This Row],[Équipe]],Notes[],6,0),"")</f>
        <v>12.5</v>
      </c>
    </row>
    <row r="79" spans="1:8" x14ac:dyDescent="0.3">
      <c r="A79" s="4" t="s">
        <v>144</v>
      </c>
      <c r="B79" s="4" t="str">
        <f t="shared" si="6"/>
        <v>A</v>
      </c>
      <c r="C79" s="4" t="str">
        <f t="shared" si="7"/>
        <v>2</v>
      </c>
      <c r="D79" s="4" t="str">
        <f t="shared" si="8"/>
        <v>1</v>
      </c>
      <c r="E79" s="4" t="s">
        <v>183</v>
      </c>
      <c r="F79" s="4" t="s">
        <v>184</v>
      </c>
      <c r="G79" s="4" t="s">
        <v>22</v>
      </c>
      <c r="H79" s="3">
        <f>IFERROR(VLOOKUP(Etudiants[[#This Row],[Équipe]],Notes[],6,0),"")</f>
        <v>12.75</v>
      </c>
    </row>
    <row r="80" spans="1:8" hidden="1" x14ac:dyDescent="0.3">
      <c r="A80" s="4"/>
      <c r="B80" s="4" t="str">
        <f t="shared" si="6"/>
        <v/>
      </c>
      <c r="C80" s="4" t="str">
        <f t="shared" si="7"/>
        <v/>
      </c>
      <c r="D80" s="4" t="str">
        <f t="shared" si="8"/>
        <v/>
      </c>
      <c r="E80" s="4" t="s">
        <v>185</v>
      </c>
      <c r="F80" s="4" t="s">
        <v>182</v>
      </c>
      <c r="G80" s="4" t="s">
        <v>10</v>
      </c>
      <c r="H80" s="3" t="str">
        <f>IFERROR(VLOOKUP(Etudiants[[#This Row],[Équipe]],Notes[],6,0),"")</f>
        <v/>
      </c>
    </row>
    <row r="81" spans="1:8" x14ac:dyDescent="0.3">
      <c r="A81" s="4" t="s">
        <v>119</v>
      </c>
      <c r="B81" s="4" t="str">
        <f t="shared" si="6"/>
        <v>A</v>
      </c>
      <c r="C81" s="4" t="str">
        <f t="shared" si="7"/>
        <v>2</v>
      </c>
      <c r="D81" s="4" t="str">
        <f t="shared" si="8"/>
        <v>2</v>
      </c>
      <c r="E81" s="4" t="s">
        <v>186</v>
      </c>
      <c r="F81" s="4" t="s">
        <v>75</v>
      </c>
      <c r="G81" s="4" t="s">
        <v>22</v>
      </c>
      <c r="H81" s="3">
        <f>IFERROR(VLOOKUP(Etudiants[[#This Row],[Équipe]],Notes[],6,0),"")</f>
        <v>14.75</v>
      </c>
    </row>
    <row r="82" spans="1:8" x14ac:dyDescent="0.3">
      <c r="A82" s="4"/>
      <c r="B82" s="4" t="str">
        <f t="shared" si="6"/>
        <v/>
      </c>
      <c r="C82" s="4" t="str">
        <f t="shared" si="7"/>
        <v/>
      </c>
      <c r="D82" s="4" t="str">
        <f t="shared" si="8"/>
        <v/>
      </c>
      <c r="E82" s="4" t="s">
        <v>187</v>
      </c>
      <c r="F82" s="4" t="s">
        <v>188</v>
      </c>
      <c r="G82" s="4" t="s">
        <v>22</v>
      </c>
      <c r="H82" s="3" t="str">
        <f>IFERROR(VLOOKUP(Etudiants[[#This Row],[Équipe]],Notes[],6,0),"")</f>
        <v/>
      </c>
    </row>
    <row r="83" spans="1:8" x14ac:dyDescent="0.3">
      <c r="A83" s="4" t="s">
        <v>57</v>
      </c>
      <c r="B83" s="4" t="str">
        <f t="shared" si="6"/>
        <v>B</v>
      </c>
      <c r="C83" s="4" t="str">
        <f t="shared" si="7"/>
        <v>2</v>
      </c>
      <c r="D83" s="4" t="str">
        <f t="shared" si="8"/>
        <v>1</v>
      </c>
      <c r="E83" s="4" t="s">
        <v>189</v>
      </c>
      <c r="F83" s="4" t="s">
        <v>190</v>
      </c>
      <c r="G83" s="4" t="s">
        <v>14</v>
      </c>
      <c r="H83" s="3">
        <f>IFERROR(VLOOKUP(Etudiants[[#This Row],[Équipe]],Notes[],6,0),"")</f>
        <v>11</v>
      </c>
    </row>
    <row r="84" spans="1:8" hidden="1" x14ac:dyDescent="0.3">
      <c r="A84" s="4" t="s">
        <v>147</v>
      </c>
      <c r="B84" s="4" t="str">
        <f t="shared" si="6"/>
        <v>A</v>
      </c>
      <c r="C84" s="4" t="str">
        <f t="shared" si="7"/>
        <v>3</v>
      </c>
      <c r="D84" s="4" t="str">
        <f t="shared" si="8"/>
        <v>1</v>
      </c>
      <c r="E84" s="4" t="s">
        <v>191</v>
      </c>
      <c r="F84" s="4" t="s">
        <v>192</v>
      </c>
      <c r="G84" s="4" t="s">
        <v>25</v>
      </c>
      <c r="H84" s="3">
        <f>IFERROR(VLOOKUP(Etudiants[[#This Row],[Équipe]],Notes[],6,0),"")</f>
        <v>13.75</v>
      </c>
    </row>
    <row r="85" spans="1:8" x14ac:dyDescent="0.3">
      <c r="A85" s="4" t="s">
        <v>159</v>
      </c>
      <c r="B85" s="4" t="str">
        <f t="shared" si="6"/>
        <v>A</v>
      </c>
      <c r="C85" s="4" t="str">
        <f t="shared" si="7"/>
        <v>3</v>
      </c>
      <c r="D85" s="4" t="str">
        <f t="shared" si="8"/>
        <v>2</v>
      </c>
      <c r="E85" s="4" t="s">
        <v>193</v>
      </c>
      <c r="F85" s="4" t="s">
        <v>88</v>
      </c>
      <c r="G85" s="4" t="s">
        <v>14</v>
      </c>
      <c r="H85" s="3">
        <f>IFERROR(VLOOKUP(Etudiants[[#This Row],[Équipe]],Notes[],6,0),"")</f>
        <v>14.5</v>
      </c>
    </row>
    <row r="86" spans="1:8" x14ac:dyDescent="0.3">
      <c r="A86" s="4" t="s">
        <v>194</v>
      </c>
      <c r="B86" s="4" t="str">
        <f t="shared" si="6"/>
        <v>B</v>
      </c>
      <c r="C86" s="4" t="str">
        <f t="shared" si="7"/>
        <v>3</v>
      </c>
      <c r="D86" s="4" t="str">
        <f t="shared" si="8"/>
        <v>4</v>
      </c>
      <c r="E86" s="4" t="s">
        <v>195</v>
      </c>
      <c r="F86" s="4" t="s">
        <v>196</v>
      </c>
      <c r="G86" s="4" t="s">
        <v>14</v>
      </c>
      <c r="H86" s="3">
        <f>IFERROR(VLOOKUP(Etudiants[[#This Row],[Équipe]],Notes[],6,0),"")</f>
        <v>14.5</v>
      </c>
    </row>
    <row r="87" spans="1:8" hidden="1" x14ac:dyDescent="0.3">
      <c r="A87" s="4" t="s">
        <v>41</v>
      </c>
      <c r="B87" s="4" t="str">
        <f t="shared" si="6"/>
        <v>B</v>
      </c>
      <c r="C87" s="4" t="str">
        <f t="shared" si="7"/>
        <v>1</v>
      </c>
      <c r="D87" s="4" t="str">
        <f t="shared" si="8"/>
        <v>1</v>
      </c>
      <c r="E87" s="4" t="s">
        <v>197</v>
      </c>
      <c r="F87" s="4" t="s">
        <v>198</v>
      </c>
      <c r="G87" s="4" t="s">
        <v>25</v>
      </c>
      <c r="H87" s="3">
        <f>IFERROR(VLOOKUP(Etudiants[[#This Row],[Équipe]],Notes[],6,0),"")</f>
        <v>14.25</v>
      </c>
    </row>
    <row r="88" spans="1:8" x14ac:dyDescent="0.3">
      <c r="A88" s="4" t="s">
        <v>199</v>
      </c>
      <c r="B88" s="4" t="str">
        <f t="shared" si="6"/>
        <v>B</v>
      </c>
      <c r="C88" s="4" t="str">
        <f t="shared" si="7"/>
        <v>3</v>
      </c>
      <c r="D88" s="4" t="str">
        <f t="shared" si="8"/>
        <v>3</v>
      </c>
      <c r="E88" s="4" t="s">
        <v>200</v>
      </c>
      <c r="F88" s="4" t="s">
        <v>182</v>
      </c>
      <c r="G88" s="4" t="s">
        <v>14</v>
      </c>
      <c r="H88" s="3">
        <f>IFERROR(VLOOKUP(Etudiants[[#This Row],[Équipe]],Notes[],6,0),"")</f>
        <v>14.5</v>
      </c>
    </row>
    <row r="89" spans="1:8" hidden="1" x14ac:dyDescent="0.3">
      <c r="A89" s="4" t="s">
        <v>201</v>
      </c>
      <c r="B89" s="4" t="str">
        <f t="shared" si="6"/>
        <v>A</v>
      </c>
      <c r="C89" s="4" t="str">
        <f t="shared" si="7"/>
        <v>3</v>
      </c>
      <c r="D89" s="4" t="str">
        <f t="shared" si="8"/>
        <v>5</v>
      </c>
      <c r="E89" s="4" t="s">
        <v>202</v>
      </c>
      <c r="F89" s="4" t="s">
        <v>77</v>
      </c>
      <c r="G89" s="4" t="s">
        <v>29</v>
      </c>
      <c r="H89" s="3">
        <f>IFERROR(VLOOKUP(Etudiants[[#This Row],[Équipe]],Notes[],6,0),"")</f>
        <v>13.75</v>
      </c>
    </row>
    <row r="90" spans="1:8" hidden="1" x14ac:dyDescent="0.3">
      <c r="A90" s="4" t="s">
        <v>47</v>
      </c>
      <c r="B90" s="4" t="str">
        <f t="shared" si="6"/>
        <v>B</v>
      </c>
      <c r="C90" s="4" t="str">
        <f t="shared" si="7"/>
        <v>1</v>
      </c>
      <c r="D90" s="4" t="str">
        <f t="shared" si="8"/>
        <v>5</v>
      </c>
      <c r="E90" s="4" t="s">
        <v>203</v>
      </c>
      <c r="F90" s="4" t="s">
        <v>204</v>
      </c>
      <c r="G90" s="4" t="s">
        <v>10</v>
      </c>
      <c r="H90" s="3">
        <f>IFERROR(VLOOKUP(Etudiants[[#This Row],[Équipe]],Notes[],6,0),"")</f>
        <v>16.5</v>
      </c>
    </row>
    <row r="91" spans="1:8" x14ac:dyDescent="0.3">
      <c r="A91" s="4" t="s">
        <v>107</v>
      </c>
      <c r="B91" s="4" t="str">
        <f t="shared" si="6"/>
        <v>A</v>
      </c>
      <c r="C91" s="4" t="str">
        <f t="shared" si="7"/>
        <v>3</v>
      </c>
      <c r="D91" s="4" t="str">
        <f t="shared" si="8"/>
        <v>4</v>
      </c>
      <c r="E91" s="4" t="s">
        <v>205</v>
      </c>
      <c r="F91" s="4" t="s">
        <v>146</v>
      </c>
      <c r="G91" s="4" t="s">
        <v>14</v>
      </c>
      <c r="H91" s="3">
        <f>IFERROR(VLOOKUP(Etudiants[[#This Row],[Équipe]],Notes[],6,0),"")</f>
        <v>14.75</v>
      </c>
    </row>
    <row r="92" spans="1:8" hidden="1" x14ac:dyDescent="0.3">
      <c r="A92" s="4" t="s">
        <v>147</v>
      </c>
      <c r="B92" s="4" t="str">
        <f t="shared" si="6"/>
        <v>A</v>
      </c>
      <c r="C92" s="4" t="str">
        <f t="shared" si="7"/>
        <v>3</v>
      </c>
      <c r="D92" s="4" t="str">
        <f t="shared" si="8"/>
        <v>1</v>
      </c>
      <c r="E92" s="4" t="s">
        <v>206</v>
      </c>
      <c r="F92" s="4" t="s">
        <v>207</v>
      </c>
      <c r="G92" s="4" t="s">
        <v>10</v>
      </c>
      <c r="H92" s="3">
        <f>IFERROR(VLOOKUP(Etudiants[[#This Row],[Équipe]],Notes[],6,0),"")</f>
        <v>13.75</v>
      </c>
    </row>
    <row r="93" spans="1:8" x14ac:dyDescent="0.3">
      <c r="A93" s="4" t="s">
        <v>208</v>
      </c>
      <c r="B93" s="4" t="str">
        <f t="shared" si="6"/>
        <v>B</v>
      </c>
      <c r="C93" s="4" t="str">
        <f t="shared" si="7"/>
        <v>3</v>
      </c>
      <c r="D93" s="4" t="str">
        <f t="shared" si="8"/>
        <v>5</v>
      </c>
      <c r="E93" s="4" t="s">
        <v>209</v>
      </c>
      <c r="F93" s="4" t="s">
        <v>93</v>
      </c>
      <c r="G93" s="4" t="s">
        <v>14</v>
      </c>
      <c r="H93" s="3">
        <f>IFERROR(VLOOKUP(Etudiants[[#This Row],[Équipe]],Notes[],6,0),"")</f>
        <v>10.75</v>
      </c>
    </row>
    <row r="94" spans="1:8" x14ac:dyDescent="0.3">
      <c r="A94" s="4" t="s">
        <v>201</v>
      </c>
      <c r="B94" s="4" t="str">
        <f t="shared" si="6"/>
        <v>A</v>
      </c>
      <c r="C94" s="4" t="str">
        <f t="shared" si="7"/>
        <v>3</v>
      </c>
      <c r="D94" s="4" t="str">
        <f t="shared" si="8"/>
        <v>5</v>
      </c>
      <c r="E94" s="4" t="s">
        <v>210</v>
      </c>
      <c r="F94" s="4" t="s">
        <v>211</v>
      </c>
      <c r="G94" s="4" t="s">
        <v>22</v>
      </c>
      <c r="H94" s="3">
        <f>IFERROR(VLOOKUP(Etudiants[[#This Row],[Équipe]],Notes[],6,0),"")</f>
        <v>13.75</v>
      </c>
    </row>
    <row r="95" spans="1:8" x14ac:dyDescent="0.3">
      <c r="A95" s="4" t="s">
        <v>66</v>
      </c>
      <c r="B95" s="4" t="str">
        <f t="shared" si="6"/>
        <v>B</v>
      </c>
      <c r="C95" s="4" t="str">
        <f t="shared" si="7"/>
        <v>3</v>
      </c>
      <c r="D95" s="4" t="str">
        <f t="shared" si="8"/>
        <v>1</v>
      </c>
      <c r="E95" s="4" t="s">
        <v>212</v>
      </c>
      <c r="F95" s="4" t="s">
        <v>31</v>
      </c>
      <c r="G95" s="4" t="s">
        <v>14</v>
      </c>
      <c r="H95" s="3">
        <f>IFERROR(VLOOKUP(Etudiants[[#This Row],[Équipe]],Notes[],6,0),"")</f>
        <v>12.5</v>
      </c>
    </row>
    <row r="96" spans="1:8" hidden="1" x14ac:dyDescent="0.3">
      <c r="A96" s="4" t="s">
        <v>194</v>
      </c>
      <c r="B96" s="4" t="str">
        <f t="shared" si="6"/>
        <v>B</v>
      </c>
      <c r="C96" s="4" t="str">
        <f t="shared" si="7"/>
        <v>3</v>
      </c>
      <c r="D96" s="4" t="str">
        <f t="shared" si="8"/>
        <v>4</v>
      </c>
      <c r="E96" s="4" t="s">
        <v>213</v>
      </c>
      <c r="F96" s="4" t="s">
        <v>214</v>
      </c>
      <c r="G96" s="4" t="s">
        <v>25</v>
      </c>
      <c r="H96" s="3">
        <f>IFERROR(VLOOKUP(Etudiants[[#This Row],[Équipe]],Notes[],6,0),"")</f>
        <v>14.5</v>
      </c>
    </row>
    <row r="97" spans="1:8" hidden="1" x14ac:dyDescent="0.3">
      <c r="A97" s="4"/>
      <c r="B97" s="4" t="str">
        <f t="shared" si="6"/>
        <v/>
      </c>
      <c r="C97" s="4" t="str">
        <f t="shared" si="7"/>
        <v/>
      </c>
      <c r="D97" s="4" t="str">
        <f t="shared" si="8"/>
        <v/>
      </c>
      <c r="E97" s="4" t="s">
        <v>215</v>
      </c>
      <c r="F97" s="4" t="s">
        <v>24</v>
      </c>
      <c r="G97" s="4" t="s">
        <v>10</v>
      </c>
      <c r="H97" s="3" t="str">
        <f>IFERROR(VLOOKUP(Etudiants[[#This Row],[Équipe]],Notes[],6,0),"")</f>
        <v/>
      </c>
    </row>
    <row r="98" spans="1:8" hidden="1" x14ac:dyDescent="0.3">
      <c r="A98" s="4" t="s">
        <v>199</v>
      </c>
      <c r="B98" s="4" t="str">
        <f t="shared" ref="B98:B125" si="9">MID(A98,1,1)</f>
        <v>B</v>
      </c>
      <c r="C98" s="4" t="str">
        <f t="shared" ref="C98:C125" si="10">MID(A98,2,1)</f>
        <v>3</v>
      </c>
      <c r="D98" s="4" t="str">
        <f t="shared" ref="D98:D125" si="11">MID(A98,3,1)</f>
        <v>3</v>
      </c>
      <c r="E98" s="4" t="s">
        <v>216</v>
      </c>
      <c r="F98" s="4" t="s">
        <v>217</v>
      </c>
      <c r="G98" s="4" t="s">
        <v>29</v>
      </c>
      <c r="H98" s="3">
        <f>IFERROR(VLOOKUP(Etudiants[[#This Row],[Équipe]],Notes[],6,0),"")</f>
        <v>14.5</v>
      </c>
    </row>
    <row r="99" spans="1:8" hidden="1" x14ac:dyDescent="0.3">
      <c r="A99" s="4" t="s">
        <v>218</v>
      </c>
      <c r="B99" s="4" t="str">
        <f t="shared" si="9"/>
        <v>A</v>
      </c>
      <c r="C99" s="4" t="str">
        <f t="shared" si="10"/>
        <v>3</v>
      </c>
      <c r="D99" s="4" t="str">
        <f t="shared" si="11"/>
        <v>3</v>
      </c>
      <c r="E99" s="4" t="s">
        <v>219</v>
      </c>
      <c r="F99" s="4" t="s">
        <v>220</v>
      </c>
      <c r="G99" s="4" t="s">
        <v>25</v>
      </c>
      <c r="H99" s="3">
        <f>IFERROR(VLOOKUP(Etudiants[[#This Row],[Équipe]],Notes[],6,0),"")</f>
        <v>15</v>
      </c>
    </row>
    <row r="100" spans="1:8" x14ac:dyDescent="0.3">
      <c r="A100" s="4" t="s">
        <v>194</v>
      </c>
      <c r="B100" s="4" t="str">
        <f t="shared" si="9"/>
        <v>B</v>
      </c>
      <c r="C100" s="4" t="str">
        <f t="shared" si="10"/>
        <v>3</v>
      </c>
      <c r="D100" s="4" t="str">
        <f t="shared" si="11"/>
        <v>4</v>
      </c>
      <c r="E100" s="4" t="s">
        <v>221</v>
      </c>
      <c r="F100" s="4" t="s">
        <v>222</v>
      </c>
      <c r="G100" s="4" t="s">
        <v>22</v>
      </c>
      <c r="H100" s="3">
        <f>IFERROR(VLOOKUP(Etudiants[[#This Row],[Équipe]],Notes[],6,0),"")</f>
        <v>14.5</v>
      </c>
    </row>
    <row r="101" spans="1:8" hidden="1" x14ac:dyDescent="0.3">
      <c r="A101" s="4" t="s">
        <v>119</v>
      </c>
      <c r="B101" s="4" t="str">
        <f t="shared" si="9"/>
        <v>A</v>
      </c>
      <c r="C101" s="4" t="str">
        <f t="shared" si="10"/>
        <v>2</v>
      </c>
      <c r="D101" s="4" t="str">
        <f t="shared" si="11"/>
        <v>2</v>
      </c>
      <c r="E101" s="4" t="s">
        <v>223</v>
      </c>
      <c r="F101" s="4" t="s">
        <v>222</v>
      </c>
      <c r="G101" s="4" t="s">
        <v>25</v>
      </c>
      <c r="H101" s="3">
        <f>IFERROR(VLOOKUP(Etudiants[[#This Row],[Équipe]],Notes[],6,0),"")</f>
        <v>14.75</v>
      </c>
    </row>
    <row r="102" spans="1:8" hidden="1" x14ac:dyDescent="0.3">
      <c r="A102" s="4" t="s">
        <v>208</v>
      </c>
      <c r="B102" s="4" t="str">
        <f t="shared" si="9"/>
        <v>B</v>
      </c>
      <c r="C102" s="4" t="str">
        <f t="shared" si="10"/>
        <v>3</v>
      </c>
      <c r="D102" s="4" t="str">
        <f t="shared" si="11"/>
        <v>5</v>
      </c>
      <c r="E102" s="4" t="s">
        <v>224</v>
      </c>
      <c r="F102" s="4" t="s">
        <v>225</v>
      </c>
      <c r="G102" s="4" t="s">
        <v>25</v>
      </c>
      <c r="H102" s="3">
        <f>IFERROR(VLOOKUP(Etudiants[[#This Row],[Équipe]],Notes[],6,0),"")</f>
        <v>10.75</v>
      </c>
    </row>
    <row r="103" spans="1:8" x14ac:dyDescent="0.3">
      <c r="A103" s="4" t="s">
        <v>201</v>
      </c>
      <c r="B103" s="4" t="str">
        <f t="shared" si="9"/>
        <v>A</v>
      </c>
      <c r="C103" s="4" t="str">
        <f t="shared" si="10"/>
        <v>3</v>
      </c>
      <c r="D103" s="4" t="str">
        <f t="shared" si="11"/>
        <v>5</v>
      </c>
      <c r="E103" s="4" t="s">
        <v>226</v>
      </c>
      <c r="F103" s="4" t="s">
        <v>227</v>
      </c>
      <c r="G103" s="4" t="s">
        <v>14</v>
      </c>
      <c r="H103" s="3">
        <f>IFERROR(VLOOKUP(Etudiants[[#This Row],[Équipe]],Notes[],6,0),"")</f>
        <v>13.75</v>
      </c>
    </row>
    <row r="104" spans="1:8" hidden="1" x14ac:dyDescent="0.3">
      <c r="A104" s="4" t="s">
        <v>98</v>
      </c>
      <c r="B104" s="4" t="str">
        <f t="shared" si="9"/>
        <v>B</v>
      </c>
      <c r="C104" s="4" t="str">
        <f t="shared" si="10"/>
        <v>3</v>
      </c>
      <c r="D104" s="4" t="str">
        <f t="shared" si="11"/>
        <v>2</v>
      </c>
      <c r="E104" s="4" t="s">
        <v>228</v>
      </c>
      <c r="F104" s="4" t="s">
        <v>229</v>
      </c>
      <c r="G104" s="4" t="s">
        <v>29</v>
      </c>
      <c r="H104" s="3">
        <f>IFERROR(VLOOKUP(Etudiants[[#This Row],[Équipe]],Notes[],6,0),"")</f>
        <v>15.25</v>
      </c>
    </row>
    <row r="105" spans="1:8" hidden="1" x14ac:dyDescent="0.3">
      <c r="A105" s="4"/>
      <c r="B105" s="4" t="str">
        <f t="shared" si="9"/>
        <v/>
      </c>
      <c r="C105" s="4" t="str">
        <f t="shared" si="10"/>
        <v/>
      </c>
      <c r="D105" s="4" t="str">
        <f t="shared" si="11"/>
        <v/>
      </c>
      <c r="E105" s="4" t="s">
        <v>230</v>
      </c>
      <c r="F105" s="4" t="s">
        <v>211</v>
      </c>
      <c r="G105" s="4" t="s">
        <v>10</v>
      </c>
      <c r="H105" s="3" t="str">
        <f>IFERROR(VLOOKUP(Etudiants[[#This Row],[Équipe]],Notes[],6,0),"")</f>
        <v/>
      </c>
    </row>
    <row r="106" spans="1:8" x14ac:dyDescent="0.3">
      <c r="A106" s="4" t="s">
        <v>98</v>
      </c>
      <c r="B106" s="4" t="str">
        <f t="shared" si="9"/>
        <v>B</v>
      </c>
      <c r="C106" s="4" t="str">
        <f t="shared" si="10"/>
        <v>3</v>
      </c>
      <c r="D106" s="4" t="str">
        <f t="shared" si="11"/>
        <v>2</v>
      </c>
      <c r="E106" s="4" t="s">
        <v>231</v>
      </c>
      <c r="F106" s="4" t="s">
        <v>232</v>
      </c>
      <c r="G106" s="4" t="s">
        <v>14</v>
      </c>
      <c r="H106" s="3">
        <f>IFERROR(VLOOKUP(Etudiants[[#This Row],[Équipe]],Notes[],6,0),"")</f>
        <v>15.25</v>
      </c>
    </row>
    <row r="107" spans="1:8" hidden="1" x14ac:dyDescent="0.3">
      <c r="A107" s="4" t="s">
        <v>15</v>
      </c>
      <c r="B107" s="4" t="str">
        <f t="shared" si="9"/>
        <v>-</v>
      </c>
      <c r="C107" s="4" t="str">
        <f t="shared" si="10"/>
        <v/>
      </c>
      <c r="D107" s="4" t="str">
        <f t="shared" si="11"/>
        <v/>
      </c>
      <c r="E107" s="4" t="s">
        <v>233</v>
      </c>
      <c r="F107" s="4" t="s">
        <v>125</v>
      </c>
      <c r="G107" s="4" t="s">
        <v>25</v>
      </c>
      <c r="H107" s="3" t="str">
        <f>IFERROR(VLOOKUP(Etudiants[[#This Row],[Équipe]],Notes[],6,0),"")</f>
        <v/>
      </c>
    </row>
    <row r="108" spans="1:8" hidden="1" x14ac:dyDescent="0.3">
      <c r="A108" s="4" t="s">
        <v>218</v>
      </c>
      <c r="B108" s="4" t="str">
        <f t="shared" si="9"/>
        <v>A</v>
      </c>
      <c r="C108" s="4" t="str">
        <f t="shared" si="10"/>
        <v>3</v>
      </c>
      <c r="D108" s="4" t="str">
        <f t="shared" si="11"/>
        <v>3</v>
      </c>
      <c r="E108" s="4" t="s">
        <v>233</v>
      </c>
      <c r="F108" s="4" t="s">
        <v>161</v>
      </c>
      <c r="G108" s="4" t="s">
        <v>10</v>
      </c>
      <c r="H108" s="3">
        <f>IFERROR(VLOOKUP(Etudiants[[#This Row],[Équipe]],Notes[],6,0),"")</f>
        <v>15</v>
      </c>
    </row>
    <row r="109" spans="1:8" hidden="1" x14ac:dyDescent="0.3">
      <c r="A109" s="4" t="s">
        <v>147</v>
      </c>
      <c r="B109" s="4" t="str">
        <f t="shared" si="9"/>
        <v>A</v>
      </c>
      <c r="C109" s="4" t="str">
        <f t="shared" si="10"/>
        <v>3</v>
      </c>
      <c r="D109" s="4" t="str">
        <f t="shared" si="11"/>
        <v>1</v>
      </c>
      <c r="E109" s="4" t="s">
        <v>234</v>
      </c>
      <c r="F109" s="4" t="s">
        <v>235</v>
      </c>
      <c r="G109" s="4" t="s">
        <v>29</v>
      </c>
      <c r="H109" s="3">
        <f>IFERROR(VLOOKUP(Etudiants[[#This Row],[Équipe]],Notes[],6,0),"")</f>
        <v>13.75</v>
      </c>
    </row>
    <row r="110" spans="1:8" x14ac:dyDescent="0.3">
      <c r="A110" s="4" t="s">
        <v>159</v>
      </c>
      <c r="B110" s="4" t="str">
        <f t="shared" si="9"/>
        <v>A</v>
      </c>
      <c r="C110" s="4" t="str">
        <f t="shared" si="10"/>
        <v>3</v>
      </c>
      <c r="D110" s="4" t="str">
        <f t="shared" si="11"/>
        <v>2</v>
      </c>
      <c r="E110" s="4" t="s">
        <v>236</v>
      </c>
      <c r="F110" s="4" t="s">
        <v>40</v>
      </c>
      <c r="G110" s="4" t="s">
        <v>22</v>
      </c>
      <c r="H110" s="3">
        <f>IFERROR(VLOOKUP(Etudiants[[#This Row],[Équipe]],Notes[],6,0),"")</f>
        <v>14.5</v>
      </c>
    </row>
    <row r="111" spans="1:8" hidden="1" x14ac:dyDescent="0.3">
      <c r="A111" s="4" t="s">
        <v>218</v>
      </c>
      <c r="B111" s="4" t="str">
        <f t="shared" si="9"/>
        <v>A</v>
      </c>
      <c r="C111" s="4" t="str">
        <f t="shared" si="10"/>
        <v>3</v>
      </c>
      <c r="D111" s="4" t="str">
        <f t="shared" si="11"/>
        <v>3</v>
      </c>
      <c r="E111" s="4" t="s">
        <v>237</v>
      </c>
      <c r="F111" s="4" t="s">
        <v>238</v>
      </c>
      <c r="G111" s="4" t="s">
        <v>29</v>
      </c>
      <c r="H111" s="3">
        <f>IFERROR(VLOOKUP(Etudiants[[#This Row],[Équipe]],Notes[],6,0),"")</f>
        <v>15</v>
      </c>
    </row>
    <row r="112" spans="1:8" x14ac:dyDescent="0.3">
      <c r="A112" s="4" t="s">
        <v>199</v>
      </c>
      <c r="B112" s="4" t="str">
        <f t="shared" si="9"/>
        <v>B</v>
      </c>
      <c r="C112" s="4" t="str">
        <f t="shared" si="10"/>
        <v>3</v>
      </c>
      <c r="D112" s="4" t="str">
        <f t="shared" si="11"/>
        <v>3</v>
      </c>
      <c r="E112" s="4" t="s">
        <v>239</v>
      </c>
      <c r="F112" s="4" t="s">
        <v>240</v>
      </c>
      <c r="G112" s="4" t="s">
        <v>22</v>
      </c>
      <c r="H112" s="3">
        <f>IFERROR(VLOOKUP(Etudiants[[#This Row],[Équipe]],Notes[],6,0),"")</f>
        <v>14.5</v>
      </c>
    </row>
    <row r="113" spans="1:8" hidden="1" x14ac:dyDescent="0.3">
      <c r="A113" s="4" t="s">
        <v>201</v>
      </c>
      <c r="B113" s="4" t="str">
        <f t="shared" si="9"/>
        <v>A</v>
      </c>
      <c r="C113" s="4" t="str">
        <f t="shared" si="10"/>
        <v>3</v>
      </c>
      <c r="D113" s="4" t="str">
        <f t="shared" si="11"/>
        <v>5</v>
      </c>
      <c r="E113" s="4" t="s">
        <v>241</v>
      </c>
      <c r="F113" s="4" t="s">
        <v>242</v>
      </c>
      <c r="G113" s="4" t="s">
        <v>25</v>
      </c>
      <c r="H113" s="3">
        <f>IFERROR(VLOOKUP(Etudiants[[#This Row],[Équipe]],Notes[],6,0),"")</f>
        <v>13.75</v>
      </c>
    </row>
    <row r="114" spans="1:8" hidden="1" x14ac:dyDescent="0.3">
      <c r="A114" s="4" t="s">
        <v>41</v>
      </c>
      <c r="B114" s="4" t="str">
        <f t="shared" si="9"/>
        <v>B</v>
      </c>
      <c r="C114" s="4" t="str">
        <f t="shared" si="10"/>
        <v>1</v>
      </c>
      <c r="D114" s="4" t="str">
        <f t="shared" si="11"/>
        <v>1</v>
      </c>
      <c r="E114" s="4" t="s">
        <v>243</v>
      </c>
      <c r="F114" s="4" t="s">
        <v>244</v>
      </c>
      <c r="G114" s="4" t="s">
        <v>10</v>
      </c>
      <c r="H114" s="3">
        <f>IFERROR(VLOOKUP(Etudiants[[#This Row],[Équipe]],Notes[],6,0),"")</f>
        <v>14.25</v>
      </c>
    </row>
    <row r="115" spans="1:8" hidden="1" x14ac:dyDescent="0.3">
      <c r="A115" s="4" t="s">
        <v>208</v>
      </c>
      <c r="B115" s="4" t="str">
        <f t="shared" si="9"/>
        <v>B</v>
      </c>
      <c r="C115" s="4" t="str">
        <f t="shared" si="10"/>
        <v>3</v>
      </c>
      <c r="D115" s="4" t="str">
        <f t="shared" si="11"/>
        <v>5</v>
      </c>
      <c r="E115" s="4" t="s">
        <v>245</v>
      </c>
      <c r="F115" s="4" t="s">
        <v>246</v>
      </c>
      <c r="G115" s="4" t="s">
        <v>29</v>
      </c>
      <c r="H115" s="3">
        <f>IFERROR(VLOOKUP(Etudiants[[#This Row],[Équipe]],Notes[],6,0),"")</f>
        <v>10.75</v>
      </c>
    </row>
    <row r="116" spans="1:8" x14ac:dyDescent="0.3">
      <c r="A116" s="4" t="s">
        <v>107</v>
      </c>
      <c r="B116" s="4" t="str">
        <f t="shared" si="9"/>
        <v>A</v>
      </c>
      <c r="C116" s="4" t="str">
        <f t="shared" si="10"/>
        <v>3</v>
      </c>
      <c r="D116" s="4" t="str">
        <f t="shared" si="11"/>
        <v>4</v>
      </c>
      <c r="E116" s="4" t="s">
        <v>247</v>
      </c>
      <c r="F116" s="4" t="s">
        <v>88</v>
      </c>
      <c r="G116" s="4" t="s">
        <v>22</v>
      </c>
      <c r="H116" s="3">
        <f>IFERROR(VLOOKUP(Etudiants[[#This Row],[Équipe]],Notes[],6,0),"")</f>
        <v>14.75</v>
      </c>
    </row>
    <row r="117" spans="1:8" hidden="1" x14ac:dyDescent="0.3">
      <c r="A117" s="4"/>
      <c r="B117" s="4" t="str">
        <f t="shared" si="9"/>
        <v/>
      </c>
      <c r="C117" s="4" t="str">
        <f t="shared" si="10"/>
        <v/>
      </c>
      <c r="D117" s="4" t="str">
        <f t="shared" si="11"/>
        <v/>
      </c>
      <c r="E117" s="4" t="s">
        <v>248</v>
      </c>
      <c r="F117" s="4" t="s">
        <v>220</v>
      </c>
      <c r="G117" s="4" t="s">
        <v>25</v>
      </c>
      <c r="H117" s="3" t="str">
        <f>IFERROR(VLOOKUP(Etudiants[[#This Row],[Équipe]],Notes[],6,0),"")</f>
        <v/>
      </c>
    </row>
    <row r="118" spans="1:8" x14ac:dyDescent="0.3">
      <c r="A118" s="4" t="s">
        <v>218</v>
      </c>
      <c r="B118" s="4" t="str">
        <f t="shared" si="9"/>
        <v>A</v>
      </c>
      <c r="C118" s="4" t="str">
        <f t="shared" si="10"/>
        <v>3</v>
      </c>
      <c r="D118" s="4" t="str">
        <f t="shared" si="11"/>
        <v>3</v>
      </c>
      <c r="E118" s="4" t="s">
        <v>249</v>
      </c>
      <c r="F118" s="4" t="s">
        <v>250</v>
      </c>
      <c r="G118" s="4" t="s">
        <v>14</v>
      </c>
      <c r="H118" s="3">
        <f>IFERROR(VLOOKUP(Etudiants[[#This Row],[Équipe]],Notes[],6,0),"")</f>
        <v>15</v>
      </c>
    </row>
    <row r="119" spans="1:8" hidden="1" x14ac:dyDescent="0.3">
      <c r="A119" s="4" t="s">
        <v>159</v>
      </c>
      <c r="B119" s="4" t="str">
        <f t="shared" si="9"/>
        <v>A</v>
      </c>
      <c r="C119" s="4" t="str">
        <f t="shared" si="10"/>
        <v>3</v>
      </c>
      <c r="D119" s="4" t="str">
        <f t="shared" si="11"/>
        <v>2</v>
      </c>
      <c r="E119" s="4" t="s">
        <v>251</v>
      </c>
      <c r="F119" s="4" t="s">
        <v>229</v>
      </c>
      <c r="G119" s="4" t="s">
        <v>25</v>
      </c>
      <c r="H119" s="3">
        <f>IFERROR(VLOOKUP(Etudiants[[#This Row],[Équipe]],Notes[],6,0),"")</f>
        <v>14.5</v>
      </c>
    </row>
    <row r="120" spans="1:8" hidden="1" x14ac:dyDescent="0.3">
      <c r="A120" s="4" t="s">
        <v>52</v>
      </c>
      <c r="B120" s="4" t="str">
        <f t="shared" si="9"/>
        <v>B</v>
      </c>
      <c r="C120" s="4" t="str">
        <f t="shared" si="10"/>
        <v>1</v>
      </c>
      <c r="D120" s="4" t="str">
        <f t="shared" si="11"/>
        <v>4</v>
      </c>
      <c r="E120" s="4" t="s">
        <v>252</v>
      </c>
      <c r="F120" s="4" t="s">
        <v>253</v>
      </c>
      <c r="G120" s="4" t="s">
        <v>10</v>
      </c>
      <c r="H120" s="3">
        <f>IFERROR(VLOOKUP(Etudiants[[#This Row],[Équipe]],Notes[],6,0),"")</f>
        <v>17</v>
      </c>
    </row>
    <row r="121" spans="1:8" x14ac:dyDescent="0.3">
      <c r="A121" s="4" t="s">
        <v>98</v>
      </c>
      <c r="B121" s="4" t="str">
        <f t="shared" si="9"/>
        <v>B</v>
      </c>
      <c r="C121" s="4" t="str">
        <f t="shared" si="10"/>
        <v>3</v>
      </c>
      <c r="D121" s="4" t="str">
        <f t="shared" si="11"/>
        <v>2</v>
      </c>
      <c r="E121" s="4" t="s">
        <v>254</v>
      </c>
      <c r="F121" s="4" t="s">
        <v>75</v>
      </c>
      <c r="G121" s="4" t="s">
        <v>22</v>
      </c>
      <c r="H121" s="3">
        <f>IFERROR(VLOOKUP(Etudiants[[#This Row],[Équipe]],Notes[],6,0),"")</f>
        <v>15.25</v>
      </c>
    </row>
    <row r="122" spans="1:8" hidden="1" x14ac:dyDescent="0.3">
      <c r="A122" s="4" t="s">
        <v>199</v>
      </c>
      <c r="B122" s="4" t="str">
        <f t="shared" si="9"/>
        <v>B</v>
      </c>
      <c r="C122" s="4" t="str">
        <f t="shared" si="10"/>
        <v>3</v>
      </c>
      <c r="D122" s="4" t="str">
        <f t="shared" si="11"/>
        <v>3</v>
      </c>
      <c r="E122" s="4" t="s">
        <v>255</v>
      </c>
      <c r="F122" s="4" t="s">
        <v>232</v>
      </c>
      <c r="G122" s="4" t="s">
        <v>25</v>
      </c>
      <c r="H122" s="3">
        <f>IFERROR(VLOOKUP(Etudiants[[#This Row],[Équipe]],Notes[],6,0),"")</f>
        <v>14.5</v>
      </c>
    </row>
    <row r="123" spans="1:8" hidden="1" x14ac:dyDescent="0.3">
      <c r="A123" s="4" t="s">
        <v>194</v>
      </c>
      <c r="B123" s="4" t="str">
        <f t="shared" si="9"/>
        <v>B</v>
      </c>
      <c r="C123" s="4" t="str">
        <f t="shared" si="10"/>
        <v>3</v>
      </c>
      <c r="D123" s="4" t="str">
        <f t="shared" si="11"/>
        <v>4</v>
      </c>
      <c r="E123" s="4" t="s">
        <v>256</v>
      </c>
      <c r="F123" s="4" t="s">
        <v>257</v>
      </c>
      <c r="G123" s="4" t="s">
        <v>29</v>
      </c>
      <c r="H123" s="3">
        <f>IFERROR(VLOOKUP(Etudiants[[#This Row],[Équipe]],Notes[],6,0),"")</f>
        <v>14.5</v>
      </c>
    </row>
    <row r="124" spans="1:8" x14ac:dyDescent="0.3">
      <c r="A124" s="4" t="s">
        <v>32</v>
      </c>
      <c r="B124" s="4" t="str">
        <f t="shared" si="9"/>
        <v>A</v>
      </c>
      <c r="C124" s="4" t="str">
        <f t="shared" si="10"/>
        <v>1</v>
      </c>
      <c r="D124" s="4" t="str">
        <f t="shared" si="11"/>
        <v>4</v>
      </c>
      <c r="E124" s="4" t="s">
        <v>258</v>
      </c>
      <c r="F124" s="4" t="s">
        <v>259</v>
      </c>
      <c r="G124" s="4" t="s">
        <v>14</v>
      </c>
      <c r="H124" s="3">
        <f>IFERROR(VLOOKUP(Etudiants[[#This Row],[Équipe]],Notes[],6,0),"")</f>
        <v>16.25</v>
      </c>
    </row>
    <row r="125" spans="1:8" hidden="1" x14ac:dyDescent="0.3">
      <c r="A125" s="4" t="s">
        <v>107</v>
      </c>
      <c r="B125" s="4" t="str">
        <f t="shared" si="9"/>
        <v>A</v>
      </c>
      <c r="C125" s="4" t="str">
        <f t="shared" si="10"/>
        <v>3</v>
      </c>
      <c r="D125" s="4" t="str">
        <f t="shared" si="11"/>
        <v>4</v>
      </c>
      <c r="E125" s="4" t="s">
        <v>260</v>
      </c>
      <c r="F125" s="4" t="s">
        <v>261</v>
      </c>
      <c r="G125" s="4" t="s">
        <v>25</v>
      </c>
      <c r="H125" s="3">
        <f>IFERROR(VLOOKUP(Etudiants[[#This Row],[Équipe]],Notes[],6,0),"")</f>
        <v>14.75</v>
      </c>
    </row>
  </sheetData>
  <sheetProtection formatCells="0" formatColumns="0" formatRows="0" insertColumns="0" insertRows="0" insertHyperlinks="0" deleteColumns="0" deleteRows="0" sort="0" autoFilter="0" pivotTables="0"/>
  <printOptions horizontalCentered="1" verticalCentered="1"/>
  <pageMargins left="2" right="2" top="2" bottom="2" header="2" footer="2"/>
  <pageSetup paperSize="9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B10" sqref="B10"/>
    </sheetView>
  </sheetViews>
  <sheetFormatPr baseColWidth="10" defaultRowHeight="14.4" x14ac:dyDescent="0.3"/>
  <cols>
    <col min="2" max="2" width="22.77734375" bestFit="1" customWidth="1"/>
  </cols>
  <sheetData>
    <row r="1" spans="1:6" x14ac:dyDescent="0.3">
      <c r="A1" t="s">
        <v>262</v>
      </c>
      <c r="B1" t="s">
        <v>4</v>
      </c>
      <c r="C1" t="s">
        <v>263</v>
      </c>
      <c r="D1" t="s">
        <v>264</v>
      </c>
      <c r="E1" t="s">
        <v>265</v>
      </c>
      <c r="F1" t="s">
        <v>266</v>
      </c>
    </row>
    <row r="2" spans="1:6" x14ac:dyDescent="0.3">
      <c r="A2" t="s">
        <v>16</v>
      </c>
      <c r="B2" t="s">
        <v>267</v>
      </c>
      <c r="C2">
        <v>12.5</v>
      </c>
      <c r="D2">
        <v>12</v>
      </c>
      <c r="E2">
        <v>14</v>
      </c>
      <c r="F2" s="1">
        <v>12.75</v>
      </c>
    </row>
    <row r="3" spans="1:6" x14ac:dyDescent="0.3">
      <c r="A3" t="s">
        <v>26</v>
      </c>
      <c r="B3" t="s">
        <v>268</v>
      </c>
      <c r="C3">
        <v>14</v>
      </c>
      <c r="D3">
        <v>15</v>
      </c>
      <c r="E3">
        <v>16.5</v>
      </c>
      <c r="F3" s="1">
        <v>15.25</v>
      </c>
    </row>
    <row r="4" spans="1:6" x14ac:dyDescent="0.3">
      <c r="A4" t="s">
        <v>69</v>
      </c>
      <c r="B4" s="5" t="s">
        <v>294</v>
      </c>
      <c r="C4">
        <v>18</v>
      </c>
      <c r="D4">
        <v>16</v>
      </c>
      <c r="E4">
        <v>14.25</v>
      </c>
      <c r="F4" s="1">
        <v>16</v>
      </c>
    </row>
    <row r="5" spans="1:6" x14ac:dyDescent="0.3">
      <c r="A5" t="s">
        <v>32</v>
      </c>
      <c r="B5" t="s">
        <v>269</v>
      </c>
      <c r="C5">
        <v>17.5</v>
      </c>
      <c r="D5">
        <v>14</v>
      </c>
      <c r="E5">
        <v>19.25</v>
      </c>
      <c r="F5" s="1">
        <v>16.25</v>
      </c>
    </row>
    <row r="6" spans="1:6" x14ac:dyDescent="0.3">
      <c r="A6" t="s">
        <v>35</v>
      </c>
      <c r="B6" t="s">
        <v>270</v>
      </c>
      <c r="C6">
        <v>8</v>
      </c>
      <c r="D6">
        <v>11.5</v>
      </c>
      <c r="E6">
        <v>14.5</v>
      </c>
      <c r="F6" s="1">
        <v>11.5</v>
      </c>
    </row>
    <row r="7" spans="1:6" x14ac:dyDescent="0.3">
      <c r="A7" t="s">
        <v>144</v>
      </c>
      <c r="B7" t="s">
        <v>271</v>
      </c>
      <c r="C7">
        <v>12.5</v>
      </c>
      <c r="D7">
        <v>10.5</v>
      </c>
      <c r="E7">
        <v>17</v>
      </c>
      <c r="F7" s="1">
        <v>12.75</v>
      </c>
    </row>
    <row r="8" spans="1:6" x14ac:dyDescent="0.3">
      <c r="A8" t="s">
        <v>119</v>
      </c>
      <c r="B8" t="s">
        <v>272</v>
      </c>
      <c r="C8">
        <v>17</v>
      </c>
      <c r="D8">
        <v>14</v>
      </c>
      <c r="E8">
        <v>13.75</v>
      </c>
      <c r="F8" s="1">
        <v>14.75</v>
      </c>
    </row>
    <row r="9" spans="1:6" x14ac:dyDescent="0.3">
      <c r="A9" t="s">
        <v>44</v>
      </c>
      <c r="B9" t="s">
        <v>273</v>
      </c>
      <c r="C9">
        <v>17</v>
      </c>
      <c r="D9">
        <v>13</v>
      </c>
      <c r="E9">
        <v>16.5</v>
      </c>
      <c r="F9" s="1">
        <v>15</v>
      </c>
    </row>
    <row r="10" spans="1:6" x14ac:dyDescent="0.3">
      <c r="A10" t="s">
        <v>129</v>
      </c>
      <c r="B10" t="s">
        <v>274</v>
      </c>
      <c r="C10">
        <v>17</v>
      </c>
      <c r="D10">
        <v>12.5</v>
      </c>
      <c r="E10">
        <v>20</v>
      </c>
      <c r="F10" s="1">
        <v>15.5</v>
      </c>
    </row>
    <row r="11" spans="1:6" x14ac:dyDescent="0.3">
      <c r="A11" t="s">
        <v>135</v>
      </c>
      <c r="B11" t="s">
        <v>275</v>
      </c>
      <c r="C11">
        <v>13</v>
      </c>
      <c r="D11">
        <v>14</v>
      </c>
      <c r="E11">
        <v>15.5</v>
      </c>
      <c r="F11" s="1">
        <v>14.25</v>
      </c>
    </row>
    <row r="12" spans="1:6" x14ac:dyDescent="0.3">
      <c r="A12" t="s">
        <v>147</v>
      </c>
      <c r="B12" t="s">
        <v>274</v>
      </c>
      <c r="C12">
        <v>11</v>
      </c>
      <c r="D12">
        <v>13</v>
      </c>
      <c r="E12">
        <v>17.75</v>
      </c>
      <c r="F12" s="1">
        <v>13.75</v>
      </c>
    </row>
    <row r="13" spans="1:6" x14ac:dyDescent="0.3">
      <c r="A13" t="s">
        <v>159</v>
      </c>
      <c r="B13" t="s">
        <v>276</v>
      </c>
      <c r="C13">
        <v>13.5</v>
      </c>
      <c r="D13">
        <v>13.5</v>
      </c>
      <c r="E13">
        <v>17</v>
      </c>
      <c r="F13" s="1">
        <v>14.5</v>
      </c>
    </row>
    <row r="14" spans="1:6" x14ac:dyDescent="0.3">
      <c r="A14" t="s">
        <v>218</v>
      </c>
      <c r="B14" t="s">
        <v>277</v>
      </c>
      <c r="C14">
        <v>13</v>
      </c>
      <c r="D14">
        <v>16</v>
      </c>
      <c r="E14">
        <v>14.5</v>
      </c>
      <c r="F14" s="1">
        <v>15</v>
      </c>
    </row>
    <row r="15" spans="1:6" x14ac:dyDescent="0.3">
      <c r="A15" t="s">
        <v>107</v>
      </c>
      <c r="B15" t="s">
        <v>278</v>
      </c>
      <c r="C15">
        <v>14</v>
      </c>
      <c r="D15">
        <v>14.5</v>
      </c>
      <c r="E15">
        <v>16</v>
      </c>
      <c r="F15" s="1">
        <v>14.75</v>
      </c>
    </row>
    <row r="16" spans="1:6" x14ac:dyDescent="0.3">
      <c r="A16" t="s">
        <v>201</v>
      </c>
      <c r="B16" t="s">
        <v>274</v>
      </c>
      <c r="C16">
        <v>17</v>
      </c>
      <c r="D16">
        <v>11</v>
      </c>
      <c r="E16">
        <v>15.75</v>
      </c>
      <c r="F16" s="1">
        <v>13.75</v>
      </c>
    </row>
    <row r="17" spans="1:6" x14ac:dyDescent="0.3">
      <c r="A17" t="s">
        <v>41</v>
      </c>
      <c r="B17" t="s">
        <v>279</v>
      </c>
      <c r="C17">
        <v>9</v>
      </c>
      <c r="D17">
        <v>15</v>
      </c>
      <c r="E17">
        <v>17.5</v>
      </c>
      <c r="F17" s="1">
        <v>14.25</v>
      </c>
    </row>
    <row r="18" spans="1:6" x14ac:dyDescent="0.3">
      <c r="A18" t="s">
        <v>11</v>
      </c>
      <c r="B18" t="s">
        <v>280</v>
      </c>
      <c r="C18">
        <v>12</v>
      </c>
      <c r="D18">
        <v>11</v>
      </c>
      <c r="E18">
        <v>17.5</v>
      </c>
      <c r="F18" s="1">
        <v>13</v>
      </c>
    </row>
    <row r="19" spans="1:6" x14ac:dyDescent="0.3">
      <c r="A19" t="s">
        <v>19</v>
      </c>
      <c r="B19" t="s">
        <v>281</v>
      </c>
      <c r="C19">
        <v>10.5</v>
      </c>
      <c r="D19">
        <v>13</v>
      </c>
      <c r="E19">
        <v>11.5</v>
      </c>
      <c r="F19" s="1">
        <v>12</v>
      </c>
    </row>
    <row r="20" spans="1:6" x14ac:dyDescent="0.3">
      <c r="A20" t="s">
        <v>52</v>
      </c>
      <c r="B20" t="s">
        <v>282</v>
      </c>
      <c r="C20">
        <v>15</v>
      </c>
      <c r="D20">
        <v>18</v>
      </c>
      <c r="E20">
        <v>17</v>
      </c>
      <c r="F20" s="1">
        <v>17</v>
      </c>
    </row>
    <row r="21" spans="1:6" x14ac:dyDescent="0.3">
      <c r="A21" t="s">
        <v>47</v>
      </c>
      <c r="B21" t="s">
        <v>283</v>
      </c>
      <c r="C21">
        <v>14</v>
      </c>
      <c r="D21">
        <v>16</v>
      </c>
      <c r="E21">
        <v>20</v>
      </c>
      <c r="F21" s="1">
        <v>16.5</v>
      </c>
    </row>
    <row r="22" spans="1:6" x14ac:dyDescent="0.3">
      <c r="A22" t="s">
        <v>57</v>
      </c>
      <c r="B22" t="s">
        <v>284</v>
      </c>
      <c r="C22">
        <v>10</v>
      </c>
      <c r="D22">
        <v>12</v>
      </c>
      <c r="E22">
        <v>10</v>
      </c>
      <c r="F22" s="1">
        <v>11</v>
      </c>
    </row>
    <row r="23" spans="1:6" x14ac:dyDescent="0.3">
      <c r="A23" t="s">
        <v>38</v>
      </c>
      <c r="B23" t="s">
        <v>285</v>
      </c>
      <c r="C23">
        <v>9</v>
      </c>
      <c r="D23">
        <v>11</v>
      </c>
      <c r="E23">
        <v>18.25</v>
      </c>
      <c r="F23" s="1">
        <v>12.25</v>
      </c>
    </row>
    <row r="24" spans="1:6" x14ac:dyDescent="0.3">
      <c r="A24" t="s">
        <v>126</v>
      </c>
      <c r="B24" t="s">
        <v>286</v>
      </c>
      <c r="C24">
        <v>13</v>
      </c>
      <c r="D24">
        <v>16</v>
      </c>
      <c r="E24">
        <v>13.5</v>
      </c>
      <c r="F24" s="1">
        <v>14.75</v>
      </c>
    </row>
    <row r="25" spans="1:6" x14ac:dyDescent="0.3">
      <c r="A25" t="s">
        <v>7</v>
      </c>
      <c r="B25" t="s">
        <v>287</v>
      </c>
      <c r="C25">
        <v>17.5</v>
      </c>
      <c r="D25">
        <v>12</v>
      </c>
      <c r="E25">
        <v>15.25</v>
      </c>
      <c r="F25" s="1">
        <v>14.25</v>
      </c>
    </row>
    <row r="26" spans="1:6" x14ac:dyDescent="0.3">
      <c r="A26" t="s">
        <v>78</v>
      </c>
      <c r="B26" t="s">
        <v>288</v>
      </c>
      <c r="C26">
        <v>8.5</v>
      </c>
      <c r="D26">
        <v>13</v>
      </c>
      <c r="E26">
        <v>15.25</v>
      </c>
      <c r="F26" s="1">
        <v>12.5</v>
      </c>
    </row>
    <row r="27" spans="1:6" x14ac:dyDescent="0.3">
      <c r="A27" t="s">
        <v>66</v>
      </c>
      <c r="B27" t="s">
        <v>289</v>
      </c>
      <c r="C27">
        <v>10.5</v>
      </c>
      <c r="D27">
        <v>11</v>
      </c>
      <c r="E27">
        <v>17.75</v>
      </c>
      <c r="F27" s="1">
        <v>12.5</v>
      </c>
    </row>
    <row r="28" spans="1:6" x14ac:dyDescent="0.3">
      <c r="A28" t="s">
        <v>98</v>
      </c>
      <c r="B28" t="s">
        <v>290</v>
      </c>
      <c r="C28">
        <v>13</v>
      </c>
      <c r="D28">
        <v>14</v>
      </c>
      <c r="E28">
        <v>19.5</v>
      </c>
      <c r="F28" s="1">
        <v>15.25</v>
      </c>
    </row>
    <row r="29" spans="1:6" x14ac:dyDescent="0.3">
      <c r="A29" t="s">
        <v>199</v>
      </c>
      <c r="B29" t="s">
        <v>291</v>
      </c>
      <c r="C29">
        <v>15</v>
      </c>
      <c r="D29">
        <v>14</v>
      </c>
      <c r="E29">
        <v>15</v>
      </c>
      <c r="F29" s="1">
        <v>14.5</v>
      </c>
    </row>
    <row r="30" spans="1:6" x14ac:dyDescent="0.3">
      <c r="A30" t="s">
        <v>194</v>
      </c>
      <c r="B30" t="s">
        <v>292</v>
      </c>
      <c r="C30">
        <v>14.5</v>
      </c>
      <c r="D30">
        <v>12</v>
      </c>
      <c r="E30">
        <v>19.25</v>
      </c>
      <c r="F30" s="1">
        <v>14.5</v>
      </c>
    </row>
    <row r="31" spans="1:6" x14ac:dyDescent="0.3">
      <c r="A31" t="s">
        <v>208</v>
      </c>
      <c r="B31" t="s">
        <v>293</v>
      </c>
      <c r="C31">
        <v>10.5</v>
      </c>
      <c r="D31">
        <v>11</v>
      </c>
      <c r="E31">
        <v>10.5</v>
      </c>
      <c r="F31" s="1">
        <v>10.75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Liste-etudiant-GEA2</vt:lpstr>
      <vt:lpstr>Notes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Liste comptes étudiants GEA2</dc:title>
  <dc:subject>Liste comptes étudiants GEA2</dc:subject>
  <dc:creator>Brest.me - jDBexport</dc:creator>
  <cp:keywords/>
  <dc:description/>
  <cp:lastModifiedBy>Philippe LEOST</cp:lastModifiedBy>
  <dcterms:created xsi:type="dcterms:W3CDTF">2018-01-12T17:14:36Z</dcterms:created>
  <dcterms:modified xsi:type="dcterms:W3CDTF">2018-01-15T15:54:18Z</dcterms:modified>
  <cp:category>Liste comptes étudiants GEA2</cp:category>
</cp:coreProperties>
</file>